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tch\Documents\Equitem\Templates Irene\"/>
    </mc:Choice>
  </mc:AlternateContent>
  <xr:revisionPtr revIDLastSave="0" documentId="8_{E23A849A-A12D-4E96-865F-312F6346321E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Schema!$A$13:$P$170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2" i="12" l="1"/>
  <c r="N169" i="12" l="1"/>
  <c r="N168" i="12"/>
  <c r="N167" i="12"/>
  <c r="N166" i="12"/>
  <c r="N165" i="12"/>
  <c r="N164" i="12" l="1"/>
  <c r="N163" i="12"/>
  <c r="N177" i="12"/>
  <c r="N176" i="12"/>
  <c r="N175" i="12"/>
  <c r="N174" i="12"/>
  <c r="N173" i="12"/>
  <c r="N172" i="12"/>
  <c r="N171" i="12"/>
  <c r="N170" i="12"/>
  <c r="N154" i="12"/>
  <c r="N155" i="12"/>
  <c r="N114" i="12"/>
  <c r="N115" i="12"/>
  <c r="N116" i="12"/>
  <c r="N117" i="12"/>
  <c r="N143" i="12"/>
  <c r="N144" i="12"/>
  <c r="N145" i="12"/>
  <c r="N146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87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40" i="12"/>
  <c r="N47" i="12"/>
  <c r="N54" i="12"/>
  <c r="N57" i="12"/>
  <c r="N61" i="12"/>
  <c r="N62" i="12"/>
  <c r="N19" i="12"/>
  <c r="N20" i="12"/>
  <c r="N26" i="12"/>
  <c r="N27" i="12"/>
  <c r="N15" i="12" l="1"/>
  <c r="N16" i="12"/>
  <c r="N17" i="12"/>
  <c r="N18" i="12"/>
  <c r="N21" i="12"/>
  <c r="N22" i="12"/>
  <c r="N23" i="12"/>
  <c r="N24" i="12"/>
  <c r="N25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1" i="12"/>
  <c r="N42" i="12"/>
  <c r="N43" i="12"/>
  <c r="N44" i="12"/>
  <c r="N45" i="12"/>
  <c r="N46" i="12"/>
  <c r="N48" i="12"/>
  <c r="N49" i="12"/>
  <c r="N50" i="12"/>
  <c r="N51" i="12"/>
  <c r="N52" i="12"/>
  <c r="N53" i="12"/>
  <c r="N55" i="12"/>
  <c r="N56" i="12"/>
  <c r="N58" i="12"/>
  <c r="N59" i="12"/>
  <c r="N60" i="12"/>
  <c r="N63" i="12"/>
  <c r="N64" i="12"/>
  <c r="N66" i="12"/>
  <c r="N67" i="12"/>
  <c r="N68" i="12"/>
  <c r="N70" i="12"/>
  <c r="N71" i="12"/>
  <c r="N74" i="12"/>
  <c r="N75" i="12"/>
  <c r="N77" i="12"/>
  <c r="N78" i="12"/>
  <c r="N79" i="12"/>
  <c r="N80" i="12"/>
  <c r="N81" i="12"/>
  <c r="N82" i="12"/>
  <c r="N83" i="12"/>
  <c r="N84" i="12"/>
  <c r="N85" i="12"/>
  <c r="N86" i="12"/>
  <c r="N88" i="12"/>
  <c r="N105" i="12"/>
  <c r="N106" i="12"/>
  <c r="N65" i="12"/>
  <c r="N69" i="12"/>
  <c r="N72" i="12"/>
  <c r="N73" i="12"/>
  <c r="N76" i="12"/>
  <c r="N102" i="12"/>
  <c r="N103" i="12"/>
  <c r="N104" i="12"/>
  <c r="N107" i="12"/>
  <c r="N108" i="12"/>
  <c r="N109" i="12"/>
  <c r="N110" i="12"/>
  <c r="N111" i="12"/>
  <c r="N112" i="12"/>
  <c r="N113" i="12"/>
  <c r="N118" i="12"/>
  <c r="N119" i="12"/>
  <c r="N120" i="12"/>
  <c r="N121" i="12"/>
  <c r="N138" i="12"/>
  <c r="N139" i="12"/>
  <c r="N140" i="12"/>
  <c r="N141" i="12"/>
  <c r="N142" i="12"/>
  <c r="N147" i="12"/>
  <c r="N148" i="12"/>
  <c r="N149" i="12"/>
  <c r="N150" i="12"/>
  <c r="N151" i="12"/>
  <c r="N152" i="12"/>
  <c r="N153" i="12"/>
  <c r="N156" i="12"/>
  <c r="N157" i="12"/>
  <c r="N158" i="12"/>
  <c r="N159" i="12"/>
  <c r="N160" i="12"/>
  <c r="N161" i="12"/>
  <c r="N14" i="12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<sst xmlns="http://schemas.openxmlformats.org/spreadsheetml/2006/main" count="690" uniqueCount="397">
  <si>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</si>
  <si>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</si>
  <si>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</si>
  <si>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</si>
  <si>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</si>
  <si>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</si>
  <si>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</si>
  <si>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</si>
  <si>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</si>
  <si>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</si>
  <si>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</si>
  <si>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</si>
  <si>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</si>
  <si>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</si>
  <si>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</si>
  <si>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</si>
  <si>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</si>
  <si>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</si>
  <si>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</si>
  <si>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</si>
  <si>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</si>
  <si>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</si>
  <si>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</si>
  <si>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</si>
  <si>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</si>
  <si>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</si>
  <si>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</si>
  <si>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</si>
  <si>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</si>
  <si>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</si>
  <si>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</si>
  <si>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</si>
  <si>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</si>
  <si>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</si>
  <si>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</si>
  <si>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</si>
  <si>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</si>
  <si>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</si>
  <si>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</si>
  <si>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</si>
  <si>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</si>
  <si>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</si>
  <si>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</si>
  <si>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</si>
  <si>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</si>
  <si>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</si>
  <si>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</si>
  <si>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</si>
  <si>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</si>
  <si>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</si>
  <si>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</si>
  <si>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</si>
  <si>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</si>
  <si>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</si>
  <si>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</si>
  <si>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</si>
  <si>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</si>
  <si>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</si>
  <si>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</si>
  <si>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</si>
  <si>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</si>
  <si>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</si>
  <si>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</si>
  <si>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</si>
  <si>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</si>
  <si>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</si>
  <si>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</si>
  <si>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</si>
  <si>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</si>
  <si>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</si>
  <si>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</si>
  <si>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</si>
  <si>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</si>
  <si>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</si>
  <si>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</si>
  <si>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</si>
  <si>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</si>
  <si>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</si>
  <si>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</si>
  <si>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</si>
  <si>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</si>
  <si>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</si>
  <si>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</si>
  <si>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</si>
  <si>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</si>
  <si>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</si>
  <si>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</si>
  <si>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</si>
  <si>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</si>
  <si>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</si>
  <si>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</si>
  <si>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</si>
  <si>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</si>
  <si>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</si>
  <si>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</si>
  <si>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</si>
  <si>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</si>
  <si>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</si>
  <si>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</si>
  <si>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</si>
  <si>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</si>
  <si>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</si>
  <si>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</si>
  <si>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</si>
  <si>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</si>
  <si>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</si>
  <si>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</si>
  <si>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</si>
  <si>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</si>
  <si>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</si>
  <si>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</si>
  <si>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</si>
  <si>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</si>
  <si>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</si>
  <si>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</si>
  <si>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</si>
  <si>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</si>
  <si>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</si>
  <si>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</si>
  <si>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</si>
  <si>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</si>
  <si>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</si>
  <si>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</si>
  <si>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</si>
  <si>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</si>
  <si>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</si>
  <si>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</si>
  <si>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</si>
  <si>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</si>
  <si>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</si>
  <si>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</si>
  <si>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</si>
  <si>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</si>
  <si>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</si>
  <si>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</si>
  <si>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</si>
  <si>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</si>
  <si>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</si>
  <si>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</si>
  <si>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</si>
  <si>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</si>
  <si>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</si>
  <si>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</si>
  <si>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</si>
  <si>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</si>
  <si>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</si>
  <si>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</si>
  <si>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</si>
  <si>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</si>
  <si>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</si>
  <si>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</si>
  <si>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</si>
  <si>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</si>
  <si>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</si>
  <si>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</si>
  <si>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</si>
  <si>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</si>
  <si>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</si>
  <si>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</si>
  <si>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</si>
  <si>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</si>
  <si>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</si>
  <si>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</si>
  <si>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</si>
  <si>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</si>
  <si>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</si>
  <si>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</si>
  <si>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</si>
  <si>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</si>
  <si>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PCODE</t>
  </si>
  <si>
    <t>Postcode</t>
  </si>
  <si>
    <t>OG</t>
  </si>
  <si>
    <t>(VERZEKERD) BEDRIJF</t>
  </si>
  <si>
    <t>SBISPCC</t>
  </si>
  <si>
    <t>ADNABS</t>
  </si>
  <si>
    <t>Aard bedrijf specificatie, code</t>
  </si>
  <si>
    <t>CEACODE</t>
  </si>
  <si>
    <t>CEA code</t>
  </si>
  <si>
    <t>SBINVSC</t>
  </si>
  <si>
    <t>Nevenactiviteiten specificatie, code</t>
  </si>
  <si>
    <t>WH</t>
  </si>
  <si>
    <t>WERKZAAMHEDEN</t>
  </si>
  <si>
    <t>SBIBEDR</t>
  </si>
  <si>
    <t>Aard bedrijf (SBI-code)</t>
  </si>
  <si>
    <t>BIKCOD</t>
  </si>
  <si>
    <t>BIKcode bedrijf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</si>
  <si>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</si>
  <si>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</si>
  <si>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</si>
  <si>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</si>
  <si>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</si>
  <si>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</si>
  <si>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</si>
  <si>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</si>
  <si>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</si>
  <si>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</si>
  <si>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</si>
  <si>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</si>
  <si>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</si>
  <si>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</si>
  <si>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</si>
  <si>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</si>
  <si>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</si>
  <si>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</si>
  <si>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</si>
  <si>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</si>
  <si>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</si>
  <si>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</si>
  <si>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</si>
  <si>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</si>
  <si>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</si>
  <si>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</si>
  <si>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</si>
  <si>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</si>
  <si>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</si>
  <si>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</si>
  <si>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</si>
  <si>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</si>
  <si>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</si>
  <si>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</si>
  <si>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</si>
  <si>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WACHTTY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</si>
  <si>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</si>
  <si>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</si>
  <si>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</si>
  <si>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</si>
  <si>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</si>
  <si>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</si>
  <si>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</si>
  <si>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</si>
  <si>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</si>
  <si>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</si>
  <si>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</si>
  <si>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</si>
  <si>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</si>
  <si>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</si>
  <si>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</si>
  <si>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</si>
  <si>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</si>
  <si>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</si>
  <si>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</si>
  <si>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</si>
  <si>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</si>
  <si>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</si>
  <si>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</si>
  <si>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</si>
  <si>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</si>
  <si>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</si>
  <si>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</si>
  <si>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</si>
  <si>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</si>
  <si>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</si>
  <si>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</si>
  <si>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</si>
  <si>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</si>
  <si>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</si>
  <si>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</si>
  <si>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</si>
  <si>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</si>
  <si>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</si>
  <si>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</si>
  <si>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</si>
  <si>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</si>
  <si>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</si>
  <si>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</si>
  <si>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</si>
  <si>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</si>
  <si>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</si>
  <si>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</si>
  <si>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</si>
  <si>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</si>
  <si>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</si>
  <si>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</si>
  <si>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</si>
  <si>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</si>
  <si>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</si>
  <si>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</si>
  <si>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</si>
  <si>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</si>
  <si>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</si>
  <si>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</si>
  <si>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12-5-2021</t>
  </si>
  <si>
    <t>DATACAT</t>
  </si>
  <si>
    <t>ADNAFM</t>
  </si>
  <si>
    <t>Versie datacatalogus</t>
  </si>
  <si>
    <t>FUNCTIE</t>
  </si>
  <si>
    <t>ADNFUN</t>
  </si>
  <si>
    <t>Berichtfunctie, code</t>
  </si>
  <si>
    <t>VRWRKCD</t>
  </si>
  <si>
    <t>ADNVRC</t>
  </si>
  <si>
    <t>Verwerkingscode entiteit</t>
  </si>
  <si>
    <t>EXTERN</t>
  </si>
  <si>
    <t>Extern indicatief</t>
  </si>
  <si>
    <t>INGDTW</t>
  </si>
  <si>
    <t>Ingangsdatum van de wijziging</t>
  </si>
  <si>
    <t>PRODUCT</t>
  </si>
  <si>
    <t>Produktcode maatschappij</t>
  </si>
  <si>
    <t>STPRV</t>
  </si>
  <si>
    <t>Standaard provisie J/N</t>
  </si>
  <si>
    <t>Wachttijd in dagen</t>
  </si>
  <si>
    <t>BTP</t>
  </si>
  <si>
    <t>Termijnbedrag bruto premie</t>
  </si>
  <si>
    <t>FUNCDEK</t>
  </si>
  <si>
    <t>Functiedekking J/N</t>
  </si>
  <si>
    <t>GENKSTN</t>
  </si>
  <si>
    <t>Verz. bedrag geneeskundige kosten</t>
  </si>
  <si>
    <t>INVALID</t>
  </si>
  <si>
    <t>Verz. bedrag blijvende invaliditeit</t>
  </si>
  <si>
    <t>OVERL</t>
  </si>
  <si>
    <t>Verz. bedrag overlijden</t>
  </si>
  <si>
    <t>VERZVRM</t>
  </si>
  <si>
    <t>ADNVRZ</t>
  </si>
  <si>
    <t>Verzekeringsvorm, code</t>
  </si>
  <si>
    <t>VHUIVL</t>
  </si>
  <si>
    <t>Verhoogde uitkering invaliditeit J/N</t>
  </si>
  <si>
    <t>VUDEKT</t>
  </si>
  <si>
    <t>24-uurs dekking mw. tijd. dienst J/N</t>
  </si>
  <si>
    <t>VZBDGAI</t>
  </si>
  <si>
    <t>Verz. bedrag dir./DGA invaliditeit</t>
  </si>
  <si>
    <t>VZBDGAO</t>
  </si>
  <si>
    <t>Verz. bedrag dir./DGA overlijden</t>
  </si>
  <si>
    <t>VZBLI</t>
  </si>
  <si>
    <t>Verz. bedrag leden invaliditeit</t>
  </si>
  <si>
    <t>VZBLLI</t>
  </si>
  <si>
    <t>Verz. bedrag leerling invaliditeit</t>
  </si>
  <si>
    <t>VZBLLO</t>
  </si>
  <si>
    <t>Verz. bedrag leerling overlijden</t>
  </si>
  <si>
    <t>VZBLO</t>
  </si>
  <si>
    <t>Verz. bedrag leden overlijden</t>
  </si>
  <si>
    <t>VZBMWVI</t>
  </si>
  <si>
    <t>Verz. bedrag med. vaste dienst inv.</t>
  </si>
  <si>
    <t>VZBMWVO</t>
  </si>
  <si>
    <t>Verz. bedrag med. vaste dienst ovrl.</t>
  </si>
  <si>
    <t>VZBTMWI</t>
  </si>
  <si>
    <t>Verz. bedrag med. tijd. dienst inv.</t>
  </si>
  <si>
    <t>VZBTMWO</t>
  </si>
  <si>
    <t>Verz. bedrag med. tijd. dienst ovrl.</t>
  </si>
  <si>
    <t>VZBVMWI</t>
  </si>
  <si>
    <t>Verz. bedrag vrijw. med. inv.</t>
  </si>
  <si>
    <t>VZBVMWO</t>
  </si>
  <si>
    <t>Verz. bedrag vrijw. med. ovrl.</t>
  </si>
  <si>
    <t>XINVALI</t>
  </si>
  <si>
    <t>Verz. aantal keer jaarsal.bij inval.</t>
  </si>
  <si>
    <t>XOVRLDN</t>
  </si>
  <si>
    <t>Verz. aantal keer jaarsal. bij ovl</t>
  </si>
  <si>
    <t>AANTLED</t>
  </si>
  <si>
    <t>Aantal leden</t>
  </si>
  <si>
    <t>AANTMD</t>
  </si>
  <si>
    <t>Aant.meewrk.dir./grootaandeelhouders</t>
  </si>
  <si>
    <t>AANTMWV</t>
  </si>
  <si>
    <t>Aantal personen in vaste dienst</t>
  </si>
  <si>
    <t>AANTPL</t>
  </si>
  <si>
    <t>Aantal personeelsleden (totaal)</t>
  </si>
  <si>
    <t>AANTTMW</t>
  </si>
  <si>
    <t>Aantal tijdelijke medewerkers</t>
  </si>
  <si>
    <t>AFHPLVR</t>
  </si>
  <si>
    <t>Afh. perc. belangrijkste leverancier</t>
  </si>
  <si>
    <t>EXTRABV</t>
  </si>
  <si>
    <t>Aantal extra bedrijfsvestigingen</t>
  </si>
  <si>
    <t>JRLDIR</t>
  </si>
  <si>
    <t>Totale jaarloon directeur/eigenaar</t>
  </si>
  <si>
    <t>JRLNDMW</t>
  </si>
  <si>
    <t>Tot. jaarln dir. en med.vaste dienst</t>
  </si>
  <si>
    <t>JRLMWVD</t>
  </si>
  <si>
    <t>Totale jaarloon mdws. vaste dienst</t>
  </si>
  <si>
    <t>NRHNDRG</t>
  </si>
  <si>
    <t>Nummer handelsregister</t>
  </si>
  <si>
    <t>OMZET</t>
  </si>
  <si>
    <t>Geschatte jaaromzet dit jaar, bedrag</t>
  </si>
  <si>
    <t>WRKBRG</t>
  </si>
  <si>
    <t>Brandgevaarlijke werkzaamheden J/N</t>
  </si>
  <si>
    <t>EB</t>
  </si>
  <si>
    <t>PARTIJ EIGENAAR BEDRIJF</t>
  </si>
  <si>
    <t>ZZP</t>
  </si>
  <si>
    <t>Bent u zelfst. zonder pers.(ZZP) J/N</t>
  </si>
  <si>
    <t>XG</t>
  </si>
  <si>
    <t>TRANSACTIE PROCES</t>
  </si>
  <si>
    <t>STATUST</t>
  </si>
  <si>
    <t>Status, toelichting</t>
  </si>
  <si>
    <t>XM</t>
  </si>
  <si>
    <t>STATUS MELDING</t>
  </si>
  <si>
    <t>STATTXT</t>
  </si>
  <si>
    <t>Status, tekst</t>
  </si>
  <si>
    <t>OD</t>
  </si>
  <si>
    <t>DEKKING ONGEVALLEN</t>
  </si>
  <si>
    <t>VP</t>
  </si>
  <si>
    <t>PARTIJ VERZEKERINGNEMER</t>
  </si>
  <si>
    <t>GEBDAT</t>
  </si>
  <si>
    <t>ADNGES</t>
  </si>
  <si>
    <t>Geboortedatum</t>
  </si>
  <si>
    <t>GESLACH</t>
  </si>
  <si>
    <t>Geslacht/rechtspersoon, code</t>
  </si>
  <si>
    <t>PARZAKC</t>
  </si>
  <si>
    <t>ADNSRL</t>
  </si>
  <si>
    <t>Particulier of zakelijk, code</t>
  </si>
  <si>
    <t>VEIDNR</t>
  </si>
  <si>
    <t>Volmachtnemer identificatie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</si>
</sst>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4617720</xdr:colOff>
          <xdr:row>25</xdr:row>
          <xdr:rowOff>114300</xdr:rowOff>
        </xdr:from>
        <xdr:to>
          <xdr:col>3</xdr:col>
          <xdr:colOff>5935980</xdr:colOff>
          <xdr:row>29</xdr:row>
          <xdr:rowOff>121920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6640625" defaultRowHeight="13.2" x14ac:dyDescent="0.25"/>
  <cols>
    <col min="1" max="1" width="2.88671875" style="21" customWidth="1"/>
    <col min="2" max="2" width="2.33203125" style="32" customWidth="1"/>
    <col min="3" max="3" width="2.88671875" style="32" customWidth="1"/>
    <col min="4" max="4" width="139.88671875" style="35" customWidth="1"/>
    <col min="5" max="6" width="8.6640625" style="21"/>
    <col min="7" max="7" width="31.88671875" style="21" bestFit="1" customWidth="1"/>
    <col min="8" max="16384" width="8.6640625" style="21"/>
  </cols>
  <sheetData>
    <row r="1" spans="1:4" ht="101.25" customHeight="1" x14ac:dyDescent="0.25">
      <c r="B1" s="34" t="s">
        <v>0</v>
      </c>
      <c r="C1" s="34"/>
    </row>
    <row r="2" spans="1:4" x14ac:dyDescent="0.25">
      <c r="B2" s="36" t="s">
        <v>1</v>
      </c>
      <c r="C2" s="36"/>
      <c r="D2" s="12"/>
    </row>
    <row r="3" spans="1:4" x14ac:dyDescent="0.25">
      <c r="B3" s="37" t="s">
        <v>278</v>
      </c>
      <c r="C3" s="37"/>
    </row>
    <row r="4" spans="1:4" x14ac:dyDescent="0.25">
      <c r="B4" s="86"/>
      <c r="C4" s="37"/>
    </row>
    <row r="5" spans="1:4" s="2" customFormat="1" x14ac:dyDescent="0.25">
      <c r="A5" s="21"/>
      <c r="B5" s="37" t="s">
        <v>271</v>
      </c>
      <c r="C5" s="37"/>
      <c r="D5" s="35"/>
    </row>
    <row r="6" spans="1:4" x14ac:dyDescent="0.25">
      <c r="B6" s="37"/>
      <c r="C6" s="37"/>
    </row>
    <row r="7" spans="1:4" x14ac:dyDescent="0.25">
      <c r="B7" s="36" t="s">
        <v>273</v>
      </c>
      <c r="C7" s="36"/>
      <c r="D7" s="12"/>
    </row>
    <row r="8" spans="1:4" x14ac:dyDescent="0.25">
      <c r="B8" s="21" t="s">
        <v>272</v>
      </c>
      <c r="C8" s="21"/>
    </row>
    <row r="9" spans="1:4" x14ac:dyDescent="0.25">
      <c r="B9" s="2" t="s">
        <v>2</v>
      </c>
      <c r="C9" s="21"/>
    </row>
    <row r="10" spans="1:4" x14ac:dyDescent="0.25">
      <c r="B10" s="2"/>
      <c r="C10" s="21" t="s">
        <v>266</v>
      </c>
    </row>
    <row r="11" spans="1:4" x14ac:dyDescent="0.25">
      <c r="B11" s="2" t="s">
        <v>3</v>
      </c>
      <c r="C11" s="21"/>
    </row>
    <row r="12" spans="1:4" x14ac:dyDescent="0.25">
      <c r="B12" s="2"/>
      <c r="C12" s="21" t="s">
        <v>267</v>
      </c>
    </row>
    <row r="13" spans="1:4" x14ac:dyDescent="0.25">
      <c r="B13" s="2"/>
      <c r="C13" s="21" t="s">
        <v>274</v>
      </c>
    </row>
    <row r="14" spans="1:4" x14ac:dyDescent="0.25">
      <c r="B14" s="2" t="s">
        <v>4</v>
      </c>
      <c r="C14" s="21"/>
    </row>
    <row r="15" spans="1:4" x14ac:dyDescent="0.25">
      <c r="B15" s="2"/>
      <c r="C15" s="21" t="s">
        <v>268</v>
      </c>
    </row>
    <row r="16" spans="1:4" x14ac:dyDescent="0.25">
      <c r="B16" s="2"/>
      <c r="C16" s="21" t="s">
        <v>275</v>
      </c>
    </row>
    <row r="17" spans="2:4" x14ac:dyDescent="0.25">
      <c r="B17" s="2" t="s">
        <v>5</v>
      </c>
      <c r="C17" s="21"/>
    </row>
    <row r="18" spans="2:4" x14ac:dyDescent="0.25">
      <c r="B18" s="2"/>
      <c r="C18" s="21" t="s">
        <v>269</v>
      </c>
    </row>
    <row r="19" spans="2:4" x14ac:dyDescent="0.25">
      <c r="B19" s="2" t="s">
        <v>6</v>
      </c>
      <c r="C19" s="21"/>
    </row>
    <row r="20" spans="2:4" x14ac:dyDescent="0.25">
      <c r="B20" s="21"/>
      <c r="C20" s="21" t="s">
        <v>270</v>
      </c>
    </row>
    <row r="21" spans="2:4" x14ac:dyDescent="0.25">
      <c r="B21" s="21"/>
      <c r="C21" s="21"/>
    </row>
    <row r="22" spans="2:4" x14ac:dyDescent="0.25">
      <c r="B22" s="36" t="s">
        <v>124</v>
      </c>
      <c r="C22" s="36"/>
      <c r="D22" s="12"/>
    </row>
    <row r="23" spans="2:4" x14ac:dyDescent="0.25">
      <c r="B23" s="40" t="s">
        <v>125</v>
      </c>
      <c r="C23" s="39"/>
      <c r="D23" s="39"/>
    </row>
    <row r="24" spans="2:4" x14ac:dyDescent="0.25">
      <c r="B24" s="40" t="s">
        <v>276</v>
      </c>
      <c r="C24" s="39"/>
      <c r="D24" s="39"/>
    </row>
    <row r="25" spans="2:4" x14ac:dyDescent="0.25">
      <c r="B25" s="40" t="s">
        <v>148</v>
      </c>
      <c r="C25" s="39"/>
      <c r="D25" s="39"/>
    </row>
    <row r="26" spans="2:4" x14ac:dyDescent="0.25">
      <c r="B26" s="40"/>
    </row>
    <row r="27" spans="2:4" x14ac:dyDescent="0.25">
      <c r="B27" s="57"/>
      <c r="C27" s="57" t="s">
        <v>126</v>
      </c>
    </row>
    <row r="28" spans="2:4" x14ac:dyDescent="0.25">
      <c r="B28" s="38"/>
      <c r="C28" s="32" t="s">
        <v>142</v>
      </c>
    </row>
    <row r="29" spans="2:4" x14ac:dyDescent="0.25">
      <c r="D29" s="32" t="s">
        <v>277</v>
      </c>
    </row>
    <row r="30" spans="2:4" x14ac:dyDescent="0.25">
      <c r="C30" s="32" t="s">
        <v>127</v>
      </c>
    </row>
    <row r="31" spans="2:4" x14ac:dyDescent="0.25">
      <c r="C31" s="32" t="s">
        <v>147</v>
      </c>
    </row>
    <row r="32" spans="2:4" x14ac:dyDescent="0.25">
      <c r="C32" s="32" t="s">
        <v>146</v>
      </c>
    </row>
    <row r="33" spans="3:5" x14ac:dyDescent="0.25">
      <c r="C33" s="32" t="s">
        <v>129</v>
      </c>
    </row>
    <row r="35" spans="3:5" x14ac:dyDescent="0.25">
      <c r="C35" s="57" t="s">
        <v>143</v>
      </c>
    </row>
    <row r="36" spans="3:5" x14ac:dyDescent="0.25">
      <c r="C36" s="32" t="s">
        <v>144</v>
      </c>
    </row>
    <row r="37" spans="3:5" x14ac:dyDescent="0.25">
      <c r="C37" s="32" t="s">
        <v>145</v>
      </c>
    </row>
    <row r="38" spans="3:5" x14ac:dyDescent="0.25">
      <c r="C38" s="32" t="s">
        <v>130</v>
      </c>
    </row>
    <row r="39" spans="3:5" x14ac:dyDescent="0.25">
      <c r="C39" s="32" t="s">
        <v>128</v>
      </c>
    </row>
    <row r="40" spans="3:5" x14ac:dyDescent="0.25">
      <c r="C40" s="32" t="s">
        <v>129</v>
      </c>
    </row>
    <row r="45" spans="3:5" ht="13.8" x14ac:dyDescent="0.3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4617720</xdr:colOff>
                    <xdr:row>25</xdr:row>
                    <xdr:rowOff>114300</xdr:rowOff>
                  </from>
                  <to>
                    <xdr:col>3</xdr:col>
                    <xdr:colOff>5935980</xdr:colOff>
                    <xdr:row>29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177"/>
  <sheetViews>
    <sheetView showGridLines="0" tabSelected="1" zoomScale="85" zoomScaleNormal="8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E6" sqref="E6"/>
    </sheetView>
  </sheetViews>
  <sheetFormatPr defaultRowHeight="13.2" x14ac:dyDescent="0.25"/>
  <cols>
    <col min="1" max="1" width="14.5546875" customWidth="1"/>
    <col min="2" max="2" width="11.6640625" customWidth="1"/>
    <col min="3" max="3" width="11.33203125" customWidth="1"/>
    <col min="4" max="4" width="10.33203125" bestFit="1" customWidth="1"/>
    <col min="5" max="5" width="9" bestFit="1" customWidth="1"/>
    <col min="6" max="6" width="44.33203125" style="33" bestFit="1" customWidth="1"/>
    <col min="7" max="7" width="17" bestFit="1" customWidth="1"/>
    <col min="8" max="8" width="16.33203125" customWidth="1"/>
    <col min="9" max="10" width="18.109375" customWidth="1"/>
    <col min="11" max="11" width="11.5546875" customWidth="1"/>
    <col min="12" max="12" width="11.6640625" customWidth="1"/>
    <col min="13" max="13" width="17.109375" bestFit="1" customWidth="1"/>
    <col min="14" max="14" width="19.88671875" bestFit="1" customWidth="1"/>
    <col min="15" max="15" width="30" customWidth="1"/>
    <col min="16" max="16" width="33.109375" customWidth="1"/>
  </cols>
  <sheetData>
    <row r="1" spans="1:16" x14ac:dyDescent="0.25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5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5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8" x14ac:dyDescent="0.25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5">
      <c r="A11" s="42" t="s">
        <v>19</v>
      </c>
      <c r="B11" s="42"/>
      <c r="C11" s="32" t="s">
        <v>281</v>
      </c>
      <c r="D11" s="21"/>
      <c r="E11" s="21"/>
      <c r="F11" s="5"/>
      <c r="G11" s="84" t="s">
        <v>265</v>
      </c>
      <c r="H11" s="85"/>
      <c r="I11" s="21"/>
      <c r="J11" s="21"/>
      <c r="K11" s="21"/>
      <c r="L11" s="21"/>
      <c r="M11" s="21"/>
      <c r="N11" s="21"/>
      <c r="O11" s="21"/>
      <c r="P11" s="21"/>
    </row>
    <row r="12" spans="1:16" x14ac:dyDescent="0.25">
      <c r="A12" s="21"/>
      <c r="B12" s="21"/>
      <c r="C12" s="21"/>
      <c r="D12" s="21"/>
      <c r="E12" s="21"/>
      <c r="F12" s="5"/>
      <c r="G12" s="88" t="s">
        <v>263</v>
      </c>
      <c r="H12" s="89"/>
      <c r="I12" s="66" t="s">
        <v>150</v>
      </c>
      <c r="J12" s="66" t="s">
        <v>150</v>
      </c>
      <c r="K12" s="66" t="s">
        <v>150</v>
      </c>
      <c r="L12" s="66" t="s">
        <v>150</v>
      </c>
      <c r="M12" s="21"/>
      <c r="N12" s="66" t="s">
        <v>150</v>
      </c>
      <c r="O12" s="21"/>
      <c r="P12" s="21"/>
    </row>
    <row r="13" spans="1:16" s="28" customFormat="1" ht="33.75" customHeight="1" x14ac:dyDescent="0.25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262</v>
      </c>
      <c r="H13" s="46" t="s">
        <v>264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4" t="s">
        <v>149</v>
      </c>
      <c r="N13" s="49" t="s">
        <v>120</v>
      </c>
      <c r="O13" s="77" t="s">
        <v>244</v>
      </c>
      <c r="P13" s="9" t="s">
        <v>24</v>
      </c>
    </row>
    <row r="14" spans="1:16" x14ac:dyDescent="0.25">
      <c r="A14" s="13" t="s">
        <v>25</v>
      </c>
      <c r="B14" s="13"/>
      <c r="C14" s="13"/>
      <c r="D14" s="13"/>
      <c r="E14" s="13" t="s">
        <v>259</v>
      </c>
      <c r="F14" s="50" t="s">
        <v>151</v>
      </c>
      <c r="G14" s="59" t="s">
        <v>26</v>
      </c>
      <c r="H14" s="59"/>
      <c r="I14" s="60"/>
      <c r="J14" s="60"/>
      <c r="K14" s="61"/>
      <c r="L14" s="67"/>
      <c r="M14" s="65"/>
      <c r="N14" s="62" t="str">
        <f t="shared" ref="N14:N27" si="0"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8"/>
      <c r="P14" s="63"/>
    </row>
    <row r="15" spans="1:16" x14ac:dyDescent="0.25">
      <c r="A15" s="13"/>
      <c r="B15" s="13" t="s">
        <v>27</v>
      </c>
      <c r="C15" s="13"/>
      <c r="D15" s="13"/>
      <c r="E15" s="13" t="s">
        <v>259</v>
      </c>
      <c r="F15" s="78" t="s">
        <v>28</v>
      </c>
      <c r="G15" s="59" t="s">
        <v>26</v>
      </c>
      <c r="H15" s="59"/>
      <c r="I15" s="60"/>
      <c r="J15" s="60"/>
      <c r="K15" s="61"/>
      <c r="L15" s="67"/>
      <c r="M15" s="65"/>
      <c r="N15" s="62" t="str">
        <f t="shared" si="0"/>
        <v>V</v>
      </c>
      <c r="O15" s="68"/>
      <c r="P15" s="63"/>
    </row>
    <row r="16" spans="1:16" x14ac:dyDescent="0.25">
      <c r="A16" s="13"/>
      <c r="B16" s="13" t="s">
        <v>29</v>
      </c>
      <c r="C16" s="13"/>
      <c r="D16" s="13"/>
      <c r="E16" s="13" t="s">
        <v>259</v>
      </c>
      <c r="F16" s="78" t="s">
        <v>30</v>
      </c>
      <c r="G16" s="59" t="s">
        <v>31</v>
      </c>
      <c r="H16" s="59"/>
      <c r="I16" s="60"/>
      <c r="J16" s="60"/>
      <c r="K16" s="61"/>
      <c r="L16" s="67"/>
      <c r="M16" s="65"/>
      <c r="N16" s="62" t="str">
        <f t="shared" si="0"/>
        <v>O</v>
      </c>
      <c r="O16" s="68"/>
      <c r="P16" s="63"/>
    </row>
    <row r="17" spans="1:16" x14ac:dyDescent="0.25">
      <c r="A17" s="13"/>
      <c r="B17" s="13" t="s">
        <v>32</v>
      </c>
      <c r="C17" s="13"/>
      <c r="D17" s="13"/>
      <c r="E17" s="13" t="s">
        <v>259</v>
      </c>
      <c r="F17" s="78" t="s">
        <v>33</v>
      </c>
      <c r="G17" s="59" t="s">
        <v>31</v>
      </c>
      <c r="H17" s="59"/>
      <c r="I17" s="60"/>
      <c r="J17" s="60"/>
      <c r="K17" s="61"/>
      <c r="L17" s="67"/>
      <c r="M17" s="65"/>
      <c r="N17" s="62" t="str">
        <f t="shared" si="0"/>
        <v>O</v>
      </c>
      <c r="O17" s="68"/>
      <c r="P17" s="63"/>
    </row>
    <row r="18" spans="1:16" x14ac:dyDescent="0.25">
      <c r="A18" s="13"/>
      <c r="B18" s="13" t="s">
        <v>34</v>
      </c>
      <c r="C18" s="13"/>
      <c r="D18" s="13"/>
      <c r="E18" s="13" t="s">
        <v>259</v>
      </c>
      <c r="F18" s="78" t="s">
        <v>35</v>
      </c>
      <c r="G18" s="59" t="s">
        <v>26</v>
      </c>
      <c r="H18" s="59"/>
      <c r="I18" s="60"/>
      <c r="J18" s="60"/>
      <c r="K18" s="61"/>
      <c r="L18" s="67"/>
      <c r="M18" s="65"/>
      <c r="N18" s="62" t="str">
        <f t="shared" si="0"/>
        <v>V</v>
      </c>
      <c r="O18" s="68"/>
      <c r="P18" s="63"/>
    </row>
    <row r="19" spans="1:16" x14ac:dyDescent="0.25">
      <c r="A19" s="13"/>
      <c r="B19" s="13" t="s">
        <v>282</v>
      </c>
      <c r="C19" s="13"/>
      <c r="D19" s="13"/>
      <c r="E19" s="13" t="s">
        <v>283</v>
      </c>
      <c r="F19" s="13" t="s">
        <v>284</v>
      </c>
      <c r="G19" s="59"/>
      <c r="H19" s="59"/>
      <c r="I19" s="60"/>
      <c r="J19" s="60"/>
      <c r="K19" s="61"/>
      <c r="L19" s="67"/>
      <c r="M19" s="65"/>
      <c r="N19" s="62" t="str">
        <f t="shared" si="0"/>
        <v>LEEG</v>
      </c>
      <c r="O19" s="68"/>
      <c r="P19" s="63"/>
    </row>
    <row r="20" spans="1:16" x14ac:dyDescent="0.25">
      <c r="A20" s="13"/>
      <c r="B20" s="13" t="s">
        <v>285</v>
      </c>
      <c r="C20" s="13"/>
      <c r="D20" s="13"/>
      <c r="E20" s="13" t="s">
        <v>286</v>
      </c>
      <c r="F20" s="13" t="s">
        <v>287</v>
      </c>
      <c r="G20" s="59"/>
      <c r="H20" s="59"/>
      <c r="I20" s="60"/>
      <c r="J20" s="60"/>
      <c r="K20" s="61"/>
      <c r="L20" s="67"/>
      <c r="M20" s="65"/>
      <c r="N20" s="62" t="str">
        <f t="shared" si="0"/>
        <v>LEEG</v>
      </c>
      <c r="O20" s="68"/>
      <c r="P20" s="63"/>
    </row>
    <row r="21" spans="1:16" x14ac:dyDescent="0.25">
      <c r="A21" s="13"/>
      <c r="B21" s="13" t="s">
        <v>36</v>
      </c>
      <c r="C21" s="13"/>
      <c r="D21" s="13"/>
      <c r="E21" s="13" t="s">
        <v>37</v>
      </c>
      <c r="F21" s="78" t="s">
        <v>38</v>
      </c>
      <c r="G21" s="59" t="s">
        <v>26</v>
      </c>
      <c r="H21" s="59"/>
      <c r="I21" s="60"/>
      <c r="J21" s="60"/>
      <c r="K21" s="61"/>
      <c r="L21" s="67"/>
      <c r="M21" s="65"/>
      <c r="N21" s="62" t="str">
        <f t="shared" si="0"/>
        <v>V</v>
      </c>
      <c r="O21" s="68"/>
      <c r="P21" s="63"/>
    </row>
    <row r="22" spans="1:16" x14ac:dyDescent="0.25">
      <c r="A22" s="13"/>
      <c r="B22" s="13" t="s">
        <v>39</v>
      </c>
      <c r="C22" s="13"/>
      <c r="D22" s="13"/>
      <c r="E22" s="13" t="s">
        <v>37</v>
      </c>
      <c r="F22" s="78" t="s">
        <v>40</v>
      </c>
      <c r="G22" s="59" t="s">
        <v>26</v>
      </c>
      <c r="H22" s="59"/>
      <c r="I22" s="60"/>
      <c r="J22" s="60"/>
      <c r="K22" s="61"/>
      <c r="L22" s="67"/>
      <c r="M22" s="65"/>
      <c r="N22" s="62" t="str">
        <f t="shared" si="0"/>
        <v>V</v>
      </c>
      <c r="O22" s="68"/>
      <c r="P22" s="63"/>
    </row>
    <row r="23" spans="1:16" x14ac:dyDescent="0.25">
      <c r="A23" s="13"/>
      <c r="B23" s="13" t="s">
        <v>41</v>
      </c>
      <c r="C23" s="13"/>
      <c r="D23" s="13"/>
      <c r="E23" s="13" t="s">
        <v>37</v>
      </c>
      <c r="F23" s="78" t="s">
        <v>42</v>
      </c>
      <c r="G23" s="59" t="s">
        <v>26</v>
      </c>
      <c r="H23" s="59"/>
      <c r="I23" s="60"/>
      <c r="J23" s="60"/>
      <c r="K23" s="61"/>
      <c r="L23" s="67"/>
      <c r="M23" s="65"/>
      <c r="N23" s="62" t="str">
        <f t="shared" si="0"/>
        <v>V</v>
      </c>
      <c r="O23" s="68"/>
      <c r="P23" s="63"/>
    </row>
    <row r="24" spans="1:16" x14ac:dyDescent="0.25">
      <c r="A24" s="13"/>
      <c r="B24" s="13" t="s">
        <v>43</v>
      </c>
      <c r="C24" s="13"/>
      <c r="D24" s="13"/>
      <c r="E24" s="13" t="s">
        <v>259</v>
      </c>
      <c r="F24" s="78" t="s">
        <v>44</v>
      </c>
      <c r="G24" s="59" t="s">
        <v>31</v>
      </c>
      <c r="H24" s="59"/>
      <c r="I24" s="60"/>
      <c r="J24" s="60"/>
      <c r="K24" s="61"/>
      <c r="L24" s="67"/>
      <c r="M24" s="65"/>
      <c r="N24" s="62" t="str">
        <f t="shared" si="0"/>
        <v>O</v>
      </c>
      <c r="O24" s="68"/>
      <c r="P24" s="63"/>
    </row>
    <row r="25" spans="1:16" x14ac:dyDescent="0.25">
      <c r="A25" s="13"/>
      <c r="B25" s="13" t="s">
        <v>45</v>
      </c>
      <c r="C25" s="13"/>
      <c r="D25" s="13"/>
      <c r="E25" s="13" t="s">
        <v>46</v>
      </c>
      <c r="F25" s="78" t="s">
        <v>47</v>
      </c>
      <c r="G25" s="59" t="s">
        <v>26</v>
      </c>
      <c r="H25" s="59"/>
      <c r="I25" s="60"/>
      <c r="J25" s="60"/>
      <c r="K25" s="61"/>
      <c r="L25" s="67"/>
      <c r="M25" s="65"/>
      <c r="N25" s="62" t="str">
        <f t="shared" si="0"/>
        <v>V</v>
      </c>
      <c r="O25" s="68"/>
      <c r="P25" s="63"/>
    </row>
    <row r="26" spans="1:16" x14ac:dyDescent="0.25">
      <c r="A26" s="13"/>
      <c r="B26" s="13" t="s">
        <v>48</v>
      </c>
      <c r="C26" s="13"/>
      <c r="D26" s="13"/>
      <c r="E26" s="13"/>
      <c r="F26" s="13" t="s">
        <v>49</v>
      </c>
      <c r="G26" s="59"/>
      <c r="H26" s="59"/>
      <c r="I26" s="60"/>
      <c r="J26" s="60"/>
      <c r="K26" s="61"/>
      <c r="L26" s="67"/>
      <c r="M26" s="65"/>
      <c r="N26" s="62" t="str">
        <f t="shared" si="0"/>
        <v>LEEG</v>
      </c>
      <c r="O26" s="68"/>
      <c r="P26" s="63"/>
    </row>
    <row r="27" spans="1:16" x14ac:dyDescent="0.25">
      <c r="A27" s="13"/>
      <c r="B27" s="13" t="s">
        <v>288</v>
      </c>
      <c r="C27" s="13"/>
      <c r="D27" s="13"/>
      <c r="E27" s="13" t="s">
        <v>289</v>
      </c>
      <c r="F27" s="13" t="s">
        <v>290</v>
      </c>
      <c r="G27" s="59"/>
      <c r="H27" s="59"/>
      <c r="I27" s="60"/>
      <c r="J27" s="60"/>
      <c r="K27" s="61"/>
      <c r="L27" s="67"/>
      <c r="M27" s="65"/>
      <c r="N27" s="62" t="str">
        <f t="shared" si="0"/>
        <v>LEEG</v>
      </c>
      <c r="O27" s="68"/>
      <c r="P27" s="63"/>
    </row>
    <row r="28" spans="1:16" x14ac:dyDescent="0.25">
      <c r="A28" s="13" t="s">
        <v>53</v>
      </c>
      <c r="B28" s="13"/>
      <c r="C28" s="13"/>
      <c r="D28" s="13"/>
      <c r="E28" s="13" t="s">
        <v>259</v>
      </c>
      <c r="F28" s="50" t="s">
        <v>167</v>
      </c>
      <c r="G28" s="59" t="s">
        <v>31</v>
      </c>
      <c r="H28" s="59"/>
      <c r="I28" s="60"/>
      <c r="J28" s="60"/>
      <c r="K28" s="61"/>
      <c r="L28" s="67"/>
      <c r="M28" s="65"/>
      <c r="N28" s="62" t="str">
        <f t="shared" ref="N28:N32" si="1">IF(LEFT(G28,1)="X","X",IF(LEFT(G28,1)="V","V",IF(H28="V","V",IF(I28="V","V",IF(J28="V","O",IF(K28="V","O",IF(L28="V","O",IF(M28="V","O",IF(LEFT(G28,1)="O","O",IF(LEFT(H28,1)="O","O",IF(I28="O","O",IF(J28="O","O",IF(K28="O","O",IF(L28="O","O",IF(M28="O","O","LEEG")))))))))))))))</f>
        <v>O</v>
      </c>
      <c r="O28" s="68"/>
      <c r="P28" s="63"/>
    </row>
    <row r="29" spans="1:16" x14ac:dyDescent="0.25">
      <c r="A29" s="13"/>
      <c r="B29" s="13" t="s">
        <v>51</v>
      </c>
      <c r="C29" s="13"/>
      <c r="D29" s="13"/>
      <c r="E29" s="13" t="s">
        <v>259</v>
      </c>
      <c r="F29" s="78" t="s">
        <v>52</v>
      </c>
      <c r="G29" s="59" t="s">
        <v>26</v>
      </c>
      <c r="H29" s="59"/>
      <c r="I29" s="60"/>
      <c r="J29" s="60"/>
      <c r="K29" s="61"/>
      <c r="L29" s="67"/>
      <c r="M29" s="65"/>
      <c r="N29" s="62" t="str">
        <f t="shared" si="1"/>
        <v>V</v>
      </c>
      <c r="O29" s="68"/>
      <c r="P29" s="63"/>
    </row>
    <row r="30" spans="1:16" x14ac:dyDescent="0.25">
      <c r="A30" s="13" t="s">
        <v>50</v>
      </c>
      <c r="B30" s="13"/>
      <c r="C30" s="13"/>
      <c r="D30" s="13"/>
      <c r="E30" s="13" t="s">
        <v>259</v>
      </c>
      <c r="F30" s="50" t="s">
        <v>168</v>
      </c>
      <c r="G30" s="59" t="s">
        <v>31</v>
      </c>
      <c r="H30" s="59"/>
      <c r="I30" s="60"/>
      <c r="J30" s="60"/>
      <c r="K30" s="61"/>
      <c r="L30" s="67"/>
      <c r="M30" s="65"/>
      <c r="N30" s="62" t="str">
        <f t="shared" si="1"/>
        <v>O</v>
      </c>
      <c r="O30" s="68"/>
      <c r="P30" s="63"/>
    </row>
    <row r="31" spans="1:16" x14ac:dyDescent="0.25">
      <c r="A31" s="13"/>
      <c r="B31" s="13" t="s">
        <v>51</v>
      </c>
      <c r="C31" s="13"/>
      <c r="D31" s="13"/>
      <c r="E31" s="13" t="s">
        <v>259</v>
      </c>
      <c r="F31" s="78" t="s">
        <v>52</v>
      </c>
      <c r="G31" s="59" t="s">
        <v>26</v>
      </c>
      <c r="H31" s="59"/>
      <c r="I31" s="60"/>
      <c r="J31" s="60"/>
      <c r="K31" s="61"/>
      <c r="L31" s="67"/>
      <c r="M31" s="65"/>
      <c r="N31" s="62" t="str">
        <f t="shared" si="1"/>
        <v>V</v>
      </c>
      <c r="O31" s="68"/>
      <c r="P31" s="63"/>
    </row>
    <row r="32" spans="1:16" x14ac:dyDescent="0.25">
      <c r="A32" s="13" t="s">
        <v>54</v>
      </c>
      <c r="B32" s="13"/>
      <c r="C32" s="13"/>
      <c r="D32" s="13"/>
      <c r="E32" s="13" t="s">
        <v>259</v>
      </c>
      <c r="F32" s="50" t="s">
        <v>166</v>
      </c>
      <c r="G32" s="59" t="s">
        <v>26</v>
      </c>
      <c r="H32" s="59"/>
      <c r="I32" s="60"/>
      <c r="J32" s="60"/>
      <c r="K32" s="61"/>
      <c r="L32" s="67"/>
      <c r="M32" s="65"/>
      <c r="N32" s="62" t="str">
        <f t="shared" si="1"/>
        <v>V</v>
      </c>
      <c r="O32" s="68"/>
      <c r="P32" s="63"/>
    </row>
    <row r="33" spans="1:16" x14ac:dyDescent="0.25">
      <c r="A33" s="13"/>
      <c r="B33" s="13" t="s">
        <v>55</v>
      </c>
      <c r="C33" s="13"/>
      <c r="D33" s="13"/>
      <c r="E33" s="13" t="s">
        <v>259</v>
      </c>
      <c r="F33" s="78" t="s">
        <v>251</v>
      </c>
      <c r="G33" s="59" t="s">
        <v>26</v>
      </c>
      <c r="H33" s="59"/>
      <c r="I33" s="60"/>
      <c r="J33" s="60"/>
      <c r="K33" s="61"/>
      <c r="L33" s="67"/>
      <c r="M33" s="65"/>
      <c r="N33" s="62" t="str">
        <f t="shared" ref="N33:N62" si="2">IF(LEFT(G33,1)="X","X",IF(LEFT(G33,1)="V","V",IF(H33="V","V",IF(I33="V","V",IF(J33="V","O",IF(K33="V","O",IF(L33="V","O",IF(M33="V","O",IF(LEFT(G33,1)="O","O",IF(LEFT(H33,1)="O","O",IF(I33="O","O",IF(J33="O","O",IF(K33="O","O",IF(L33="O","O",IF(M33="O","O","LEEG")))))))))))))))</f>
        <v>V</v>
      </c>
      <c r="O33" s="68"/>
      <c r="P33" s="63"/>
    </row>
    <row r="34" spans="1:16" x14ac:dyDescent="0.25">
      <c r="A34" s="13"/>
      <c r="B34" s="13" t="s">
        <v>56</v>
      </c>
      <c r="C34" s="13"/>
      <c r="D34" s="13"/>
      <c r="E34" s="13" t="s">
        <v>259</v>
      </c>
      <c r="F34" s="78" t="s">
        <v>250</v>
      </c>
      <c r="G34" s="59" t="s">
        <v>26</v>
      </c>
      <c r="H34" s="59"/>
      <c r="I34" s="60"/>
      <c r="J34" s="60"/>
      <c r="K34" s="61"/>
      <c r="L34" s="67"/>
      <c r="M34" s="65"/>
      <c r="N34" s="62" t="str">
        <f t="shared" si="2"/>
        <v>V</v>
      </c>
      <c r="O34" s="68"/>
      <c r="P34" s="63"/>
    </row>
    <row r="35" spans="1:16" x14ac:dyDescent="0.25">
      <c r="A35" s="13"/>
      <c r="B35" s="13" t="s">
        <v>57</v>
      </c>
      <c r="C35" s="13"/>
      <c r="D35" s="13"/>
      <c r="E35" s="13" t="s">
        <v>259</v>
      </c>
      <c r="F35" s="78" t="s">
        <v>58</v>
      </c>
      <c r="G35" s="59" t="s">
        <v>31</v>
      </c>
      <c r="H35" s="59"/>
      <c r="I35" s="60"/>
      <c r="J35" s="60"/>
      <c r="K35" s="61"/>
      <c r="L35" s="67"/>
      <c r="M35" s="65"/>
      <c r="N35" s="62" t="str">
        <f t="shared" si="2"/>
        <v>O</v>
      </c>
      <c r="O35" s="68"/>
      <c r="P35" s="63"/>
    </row>
    <row r="36" spans="1:16" x14ac:dyDescent="0.25">
      <c r="A36" s="13"/>
      <c r="B36" s="13" t="s">
        <v>59</v>
      </c>
      <c r="C36" s="13"/>
      <c r="D36" s="13"/>
      <c r="E36" s="13" t="s">
        <v>60</v>
      </c>
      <c r="F36" s="78" t="s">
        <v>61</v>
      </c>
      <c r="G36" s="59" t="s">
        <v>26</v>
      </c>
      <c r="H36" s="59"/>
      <c r="I36" s="60"/>
      <c r="J36" s="60"/>
      <c r="K36" s="61"/>
      <c r="L36" s="67"/>
      <c r="M36" s="65"/>
      <c r="N36" s="62" t="str">
        <f t="shared" si="2"/>
        <v>V</v>
      </c>
      <c r="O36" s="68"/>
      <c r="P36" s="63"/>
    </row>
    <row r="37" spans="1:16" x14ac:dyDescent="0.25">
      <c r="A37" s="13"/>
      <c r="B37" s="13" t="s">
        <v>62</v>
      </c>
      <c r="C37" s="13"/>
      <c r="D37" s="13"/>
      <c r="E37" s="13" t="s">
        <v>259</v>
      </c>
      <c r="F37" s="78" t="s">
        <v>63</v>
      </c>
      <c r="G37" s="59" t="s">
        <v>31</v>
      </c>
      <c r="H37" s="59"/>
      <c r="I37" s="60"/>
      <c r="J37" s="60"/>
      <c r="K37" s="61"/>
      <c r="L37" s="67"/>
      <c r="M37" s="65"/>
      <c r="N37" s="62" t="str">
        <f t="shared" si="2"/>
        <v>O</v>
      </c>
      <c r="O37" s="68"/>
      <c r="P37" s="63"/>
    </row>
    <row r="38" spans="1:16" x14ac:dyDescent="0.25">
      <c r="A38" s="13"/>
      <c r="B38" s="13" t="s">
        <v>64</v>
      </c>
      <c r="C38" s="13"/>
      <c r="D38" s="13"/>
      <c r="E38" s="13" t="s">
        <v>37</v>
      </c>
      <c r="F38" s="78" t="s">
        <v>65</v>
      </c>
      <c r="G38" s="59" t="s">
        <v>26</v>
      </c>
      <c r="H38" s="59"/>
      <c r="I38" s="60"/>
      <c r="J38" s="60"/>
      <c r="K38" s="61"/>
      <c r="L38" s="67"/>
      <c r="M38" s="65"/>
      <c r="N38" s="62" t="str">
        <f t="shared" si="2"/>
        <v>V</v>
      </c>
      <c r="O38" s="68"/>
      <c r="P38" s="63"/>
    </row>
    <row r="39" spans="1:16" x14ac:dyDescent="0.25">
      <c r="A39" s="13"/>
      <c r="B39" s="13" t="s">
        <v>66</v>
      </c>
      <c r="C39" s="13"/>
      <c r="D39" s="13"/>
      <c r="E39" s="13" t="s">
        <v>259</v>
      </c>
      <c r="F39" s="78" t="s">
        <v>67</v>
      </c>
      <c r="G39" s="59" t="s">
        <v>31</v>
      </c>
      <c r="H39" s="59"/>
      <c r="I39" s="60"/>
      <c r="J39" s="60"/>
      <c r="K39" s="61"/>
      <c r="L39" s="67"/>
      <c r="M39" s="65"/>
      <c r="N39" s="62" t="str">
        <f t="shared" si="2"/>
        <v>O</v>
      </c>
      <c r="O39" s="68"/>
      <c r="P39" s="63"/>
    </row>
    <row r="40" spans="1:16" x14ac:dyDescent="0.25">
      <c r="A40" s="13"/>
      <c r="B40" s="13" t="s">
        <v>291</v>
      </c>
      <c r="C40" s="13"/>
      <c r="D40" s="13"/>
      <c r="E40" s="13"/>
      <c r="F40" s="13" t="s">
        <v>292</v>
      </c>
      <c r="G40" s="59"/>
      <c r="H40" s="59"/>
      <c r="I40" s="60"/>
      <c r="J40" s="60"/>
      <c r="K40" s="61"/>
      <c r="L40" s="67"/>
      <c r="M40" s="65"/>
      <c r="N40" s="62" t="str">
        <f t="shared" si="2"/>
        <v>LEEG</v>
      </c>
      <c r="O40" s="68"/>
      <c r="P40" s="63"/>
    </row>
    <row r="41" spans="1:16" x14ac:dyDescent="0.25">
      <c r="A41" s="13"/>
      <c r="B41" s="13" t="s">
        <v>68</v>
      </c>
      <c r="C41" s="13"/>
      <c r="D41" s="13"/>
      <c r="E41" s="13" t="s">
        <v>259</v>
      </c>
      <c r="F41" s="78" t="s">
        <v>69</v>
      </c>
      <c r="G41" s="59" t="s">
        <v>26</v>
      </c>
      <c r="H41" s="59"/>
      <c r="I41" s="60"/>
      <c r="J41" s="60"/>
      <c r="K41" s="61"/>
      <c r="L41" s="67"/>
      <c r="M41" s="65"/>
      <c r="N41" s="62" t="str">
        <f t="shared" si="2"/>
        <v>V</v>
      </c>
      <c r="O41" s="68"/>
      <c r="P41" s="63"/>
    </row>
    <row r="42" spans="1:16" x14ac:dyDescent="0.25">
      <c r="A42" s="13"/>
      <c r="B42" s="13" t="s">
        <v>70</v>
      </c>
      <c r="C42" s="13"/>
      <c r="D42" s="13"/>
      <c r="E42" s="13" t="s">
        <v>259</v>
      </c>
      <c r="F42" s="78" t="s">
        <v>71</v>
      </c>
      <c r="G42" s="59" t="s">
        <v>26</v>
      </c>
      <c r="H42" s="59"/>
      <c r="I42" s="60"/>
      <c r="J42" s="60"/>
      <c r="K42" s="61"/>
      <c r="L42" s="67"/>
      <c r="M42" s="65"/>
      <c r="N42" s="62" t="str">
        <f t="shared" si="2"/>
        <v>V</v>
      </c>
      <c r="O42" s="68"/>
      <c r="P42" s="63"/>
    </row>
    <row r="43" spans="1:16" x14ac:dyDescent="0.25">
      <c r="A43" s="13"/>
      <c r="B43" s="13" t="s">
        <v>72</v>
      </c>
      <c r="C43" s="13"/>
      <c r="D43" s="13"/>
      <c r="E43" s="13" t="s">
        <v>259</v>
      </c>
      <c r="F43" s="78" t="s">
        <v>73</v>
      </c>
      <c r="G43" s="59" t="s">
        <v>26</v>
      </c>
      <c r="H43" s="59"/>
      <c r="I43" s="60"/>
      <c r="J43" s="60"/>
      <c r="K43" s="61"/>
      <c r="L43" s="67"/>
      <c r="M43" s="65"/>
      <c r="N43" s="62" t="str">
        <f t="shared" si="2"/>
        <v>V</v>
      </c>
      <c r="O43" s="68"/>
      <c r="P43" s="63"/>
    </row>
    <row r="44" spans="1:16" x14ac:dyDescent="0.25">
      <c r="A44" s="51"/>
      <c r="B44" s="13" t="s">
        <v>74</v>
      </c>
      <c r="C44" s="13"/>
      <c r="D44" s="13"/>
      <c r="E44" s="13" t="s">
        <v>259</v>
      </c>
      <c r="F44" s="78" t="s">
        <v>75</v>
      </c>
      <c r="G44" s="59" t="s">
        <v>26</v>
      </c>
      <c r="H44" s="59"/>
      <c r="I44" s="60"/>
      <c r="J44" s="60"/>
      <c r="K44" s="61"/>
      <c r="L44" s="67"/>
      <c r="M44" s="65"/>
      <c r="N44" s="62" t="str">
        <f t="shared" si="2"/>
        <v>V</v>
      </c>
      <c r="O44" s="68"/>
      <c r="P44" s="51"/>
    </row>
    <row r="45" spans="1:16" x14ac:dyDescent="0.25">
      <c r="A45" s="13"/>
      <c r="B45" s="13" t="s">
        <v>76</v>
      </c>
      <c r="C45" s="13"/>
      <c r="D45" s="13"/>
      <c r="E45" s="13" t="s">
        <v>259</v>
      </c>
      <c r="F45" s="78" t="s">
        <v>77</v>
      </c>
      <c r="G45" s="59" t="s">
        <v>31</v>
      </c>
      <c r="H45" s="59"/>
      <c r="I45" s="60"/>
      <c r="J45" s="60"/>
      <c r="K45" s="61"/>
      <c r="L45" s="67"/>
      <c r="M45" s="65"/>
      <c r="N45" s="62" t="str">
        <f t="shared" si="2"/>
        <v>O</v>
      </c>
      <c r="O45" s="68"/>
      <c r="P45" s="63"/>
    </row>
    <row r="46" spans="1:16" x14ac:dyDescent="0.25">
      <c r="A46" s="13"/>
      <c r="B46" s="13" t="s">
        <v>78</v>
      </c>
      <c r="C46" s="13"/>
      <c r="D46" s="13"/>
      <c r="E46" s="13" t="s">
        <v>259</v>
      </c>
      <c r="F46" s="78" t="s">
        <v>79</v>
      </c>
      <c r="G46" s="59" t="s">
        <v>26</v>
      </c>
      <c r="H46" s="59"/>
      <c r="I46" s="60"/>
      <c r="J46" s="60"/>
      <c r="K46" s="61"/>
      <c r="L46" s="67"/>
      <c r="M46" s="65"/>
      <c r="N46" s="62" t="str">
        <f t="shared" si="2"/>
        <v>V</v>
      </c>
      <c r="O46" s="68"/>
      <c r="P46" s="63"/>
    </row>
    <row r="47" spans="1:16" x14ac:dyDescent="0.25">
      <c r="A47" s="13"/>
      <c r="B47" s="13" t="s">
        <v>293</v>
      </c>
      <c r="C47" s="13"/>
      <c r="D47" s="13"/>
      <c r="E47" s="13"/>
      <c r="F47" s="13" t="s">
        <v>294</v>
      </c>
      <c r="G47" s="59"/>
      <c r="H47" s="59"/>
      <c r="I47" s="60"/>
      <c r="J47" s="60"/>
      <c r="K47" s="61"/>
      <c r="L47" s="67"/>
      <c r="M47" s="65"/>
      <c r="N47" s="62" t="str">
        <f t="shared" si="2"/>
        <v>LEEG</v>
      </c>
      <c r="O47" s="68"/>
      <c r="P47" s="63"/>
    </row>
    <row r="48" spans="1:16" x14ac:dyDescent="0.25">
      <c r="A48" s="13"/>
      <c r="B48" s="13" t="s">
        <v>80</v>
      </c>
      <c r="C48" s="13"/>
      <c r="D48" s="13"/>
      <c r="E48" s="13" t="s">
        <v>259</v>
      </c>
      <c r="F48" s="78" t="s">
        <v>81</v>
      </c>
      <c r="G48" s="59" t="s">
        <v>31</v>
      </c>
      <c r="H48" s="59"/>
      <c r="I48" s="60"/>
      <c r="J48" s="60"/>
      <c r="K48" s="61"/>
      <c r="L48" s="67"/>
      <c r="M48" s="65"/>
      <c r="N48" s="62" t="str">
        <f t="shared" si="2"/>
        <v>O</v>
      </c>
      <c r="O48" s="68"/>
      <c r="P48" s="63"/>
    </row>
    <row r="49" spans="1:16" x14ac:dyDescent="0.25">
      <c r="A49" s="13"/>
      <c r="B49" s="13" t="s">
        <v>131</v>
      </c>
      <c r="C49" s="13"/>
      <c r="D49" s="13"/>
      <c r="E49" s="13" t="s">
        <v>259</v>
      </c>
      <c r="F49" s="78" t="s">
        <v>132</v>
      </c>
      <c r="G49" s="59" t="s">
        <v>31</v>
      </c>
      <c r="H49" s="59"/>
      <c r="I49" s="60"/>
      <c r="J49" s="60"/>
      <c r="K49" s="61"/>
      <c r="L49" s="67"/>
      <c r="M49" s="65"/>
      <c r="N49" s="62" t="str">
        <f t="shared" si="2"/>
        <v>O</v>
      </c>
      <c r="O49" s="68"/>
      <c r="P49" s="63"/>
    </row>
    <row r="50" spans="1:16" x14ac:dyDescent="0.25">
      <c r="A50" s="13"/>
      <c r="B50" s="13" t="s">
        <v>82</v>
      </c>
      <c r="C50" s="13"/>
      <c r="D50" s="13"/>
      <c r="E50" s="13" t="s">
        <v>83</v>
      </c>
      <c r="F50" s="78" t="s">
        <v>84</v>
      </c>
      <c r="G50" s="59" t="s">
        <v>26</v>
      </c>
      <c r="H50" s="59"/>
      <c r="I50" s="60"/>
      <c r="J50" s="60"/>
      <c r="K50" s="61"/>
      <c r="L50" s="67"/>
      <c r="M50" s="65"/>
      <c r="N50" s="62" t="str">
        <f t="shared" si="2"/>
        <v>V</v>
      </c>
      <c r="O50" s="68"/>
      <c r="P50" s="63"/>
    </row>
    <row r="51" spans="1:16" x14ac:dyDescent="0.25">
      <c r="A51" s="13"/>
      <c r="B51" s="13" t="s">
        <v>85</v>
      </c>
      <c r="C51" s="13"/>
      <c r="D51" s="13"/>
      <c r="E51" s="13" t="s">
        <v>259</v>
      </c>
      <c r="F51" s="78" t="s">
        <v>86</v>
      </c>
      <c r="G51" s="59" t="s">
        <v>31</v>
      </c>
      <c r="H51" s="59"/>
      <c r="I51" s="60"/>
      <c r="J51" s="60"/>
      <c r="K51" s="61"/>
      <c r="L51" s="67"/>
      <c r="M51" s="65"/>
      <c r="N51" s="62" t="str">
        <f t="shared" si="2"/>
        <v>O</v>
      </c>
      <c r="O51" s="68"/>
      <c r="P51" s="63"/>
    </row>
    <row r="52" spans="1:16" x14ac:dyDescent="0.25">
      <c r="A52" s="13"/>
      <c r="B52" s="13" t="s">
        <v>51</v>
      </c>
      <c r="C52" s="13"/>
      <c r="D52" s="13"/>
      <c r="E52" s="13" t="s">
        <v>259</v>
      </c>
      <c r="F52" s="78" t="s">
        <v>52</v>
      </c>
      <c r="G52" s="59" t="s">
        <v>26</v>
      </c>
      <c r="H52" s="59"/>
      <c r="I52" s="60"/>
      <c r="J52" s="60"/>
      <c r="K52" s="61"/>
      <c r="L52" s="67"/>
      <c r="M52" s="65"/>
      <c r="N52" s="62" t="str">
        <f t="shared" si="2"/>
        <v>V</v>
      </c>
      <c r="O52" s="68"/>
      <c r="P52" s="63"/>
    </row>
    <row r="53" spans="1:16" x14ac:dyDescent="0.25">
      <c r="A53" s="13"/>
      <c r="B53" s="51" t="s">
        <v>133</v>
      </c>
      <c r="C53" s="51"/>
      <c r="D53" s="51"/>
      <c r="E53" s="51" t="s">
        <v>37</v>
      </c>
      <c r="F53" s="79" t="s">
        <v>134</v>
      </c>
      <c r="G53" s="59" t="s">
        <v>26</v>
      </c>
      <c r="H53" s="59"/>
      <c r="I53" s="60"/>
      <c r="J53" s="60"/>
      <c r="K53" s="61"/>
      <c r="L53" s="67"/>
      <c r="M53" s="65"/>
      <c r="N53" s="62" t="str">
        <f t="shared" si="2"/>
        <v>V</v>
      </c>
      <c r="O53" s="69"/>
      <c r="P53" s="63"/>
    </row>
    <row r="54" spans="1:16" x14ac:dyDescent="0.25">
      <c r="A54" s="13"/>
      <c r="B54" s="13" t="s">
        <v>295</v>
      </c>
      <c r="C54" s="13"/>
      <c r="D54" s="13"/>
      <c r="E54" s="13"/>
      <c r="F54" s="13" t="s">
        <v>296</v>
      </c>
      <c r="G54" s="59"/>
      <c r="H54" s="59"/>
      <c r="I54" s="60"/>
      <c r="J54" s="60"/>
      <c r="K54" s="61"/>
      <c r="L54" s="67"/>
      <c r="M54" s="65"/>
      <c r="N54" s="62" t="str">
        <f t="shared" si="2"/>
        <v>LEEG</v>
      </c>
      <c r="O54" s="68"/>
      <c r="P54" s="63"/>
    </row>
    <row r="55" spans="1:16" x14ac:dyDescent="0.25">
      <c r="A55" s="13"/>
      <c r="B55" s="13" t="s">
        <v>135</v>
      </c>
      <c r="C55" s="13"/>
      <c r="D55" s="13"/>
      <c r="E55" s="13" t="s">
        <v>37</v>
      </c>
      <c r="F55" s="78" t="s">
        <v>136</v>
      </c>
      <c r="G55" s="59" t="s">
        <v>26</v>
      </c>
      <c r="H55" s="59"/>
      <c r="I55" s="60"/>
      <c r="J55" s="60"/>
      <c r="K55" s="61"/>
      <c r="L55" s="67"/>
      <c r="M55" s="65"/>
      <c r="N55" s="62" t="str">
        <f t="shared" si="2"/>
        <v>V</v>
      </c>
      <c r="O55" s="68"/>
      <c r="P55" s="63"/>
    </row>
    <row r="56" spans="1:16" x14ac:dyDescent="0.25">
      <c r="A56" s="13"/>
      <c r="B56" s="13" t="s">
        <v>137</v>
      </c>
      <c r="C56" s="13"/>
      <c r="D56" s="13"/>
      <c r="E56" s="13" t="s">
        <v>138</v>
      </c>
      <c r="F56" s="78" t="s">
        <v>139</v>
      </c>
      <c r="G56" s="59" t="s">
        <v>26</v>
      </c>
      <c r="H56" s="59"/>
      <c r="I56" s="60"/>
      <c r="J56" s="60"/>
      <c r="K56" s="61"/>
      <c r="L56" s="67"/>
      <c r="M56" s="65"/>
      <c r="N56" s="62" t="str">
        <f t="shared" si="2"/>
        <v>V</v>
      </c>
      <c r="O56" s="70"/>
      <c r="P56" s="63"/>
    </row>
    <row r="57" spans="1:16" x14ac:dyDescent="0.25">
      <c r="A57" s="13"/>
      <c r="B57" s="13" t="s">
        <v>297</v>
      </c>
      <c r="C57" s="13"/>
      <c r="D57" s="13"/>
      <c r="E57" s="13" t="s">
        <v>37</v>
      </c>
      <c r="F57" s="13" t="s">
        <v>298</v>
      </c>
      <c r="G57" s="59"/>
      <c r="H57" s="59"/>
      <c r="I57" s="60"/>
      <c r="J57" s="60"/>
      <c r="K57" s="61"/>
      <c r="L57" s="67"/>
      <c r="M57" s="65"/>
      <c r="N57" s="62" t="str">
        <f t="shared" si="2"/>
        <v>LEEG</v>
      </c>
      <c r="O57" s="68"/>
      <c r="P57" s="63"/>
    </row>
    <row r="58" spans="1:16" x14ac:dyDescent="0.25">
      <c r="A58" s="13"/>
      <c r="B58" s="13" t="s">
        <v>246</v>
      </c>
      <c r="C58" s="13"/>
      <c r="D58" s="13"/>
      <c r="E58" s="13" t="s">
        <v>259</v>
      </c>
      <c r="F58" s="78" t="s">
        <v>253</v>
      </c>
      <c r="G58" s="59" t="s">
        <v>31</v>
      </c>
      <c r="H58" s="59"/>
      <c r="I58" s="60"/>
      <c r="J58" s="60"/>
      <c r="K58" s="61"/>
      <c r="L58" s="67"/>
      <c r="M58" s="65"/>
      <c r="N58" s="62" t="str">
        <f t="shared" si="2"/>
        <v>O</v>
      </c>
      <c r="O58" s="68"/>
      <c r="P58" s="63"/>
    </row>
    <row r="59" spans="1:16" x14ac:dyDescent="0.25">
      <c r="A59" s="13"/>
      <c r="B59" s="13" t="s">
        <v>245</v>
      </c>
      <c r="C59" s="13"/>
      <c r="D59" s="13"/>
      <c r="E59" s="13" t="s">
        <v>259</v>
      </c>
      <c r="F59" s="78" t="s">
        <v>252</v>
      </c>
      <c r="G59" s="59" t="s">
        <v>26</v>
      </c>
      <c r="H59" s="59"/>
      <c r="I59" s="60"/>
      <c r="J59" s="60"/>
      <c r="K59" s="61"/>
      <c r="L59" s="67"/>
      <c r="M59" s="65"/>
      <c r="N59" s="62" t="str">
        <f t="shared" si="2"/>
        <v>V</v>
      </c>
      <c r="O59" s="68"/>
      <c r="P59" s="63"/>
    </row>
    <row r="60" spans="1:16" x14ac:dyDescent="0.25">
      <c r="A60" s="13"/>
      <c r="B60" s="13" t="s">
        <v>140</v>
      </c>
      <c r="C60" s="13"/>
      <c r="D60" s="13"/>
      <c r="E60" s="13" t="s">
        <v>259</v>
      </c>
      <c r="F60" s="78" t="s">
        <v>141</v>
      </c>
      <c r="G60" s="59" t="s">
        <v>26</v>
      </c>
      <c r="H60" s="59"/>
      <c r="I60" s="60"/>
      <c r="J60" s="60"/>
      <c r="K60" s="61"/>
      <c r="L60" s="67"/>
      <c r="M60" s="65"/>
      <c r="N60" s="62" t="str">
        <f t="shared" si="2"/>
        <v>V</v>
      </c>
      <c r="O60" s="68"/>
      <c r="P60" s="63"/>
    </row>
    <row r="61" spans="1:16" x14ac:dyDescent="0.25">
      <c r="A61" s="13"/>
      <c r="B61" s="13" t="s">
        <v>48</v>
      </c>
      <c r="C61" s="13"/>
      <c r="D61" s="13"/>
      <c r="E61" s="13"/>
      <c r="F61" s="13" t="s">
        <v>49</v>
      </c>
      <c r="G61" s="59"/>
      <c r="H61" s="59"/>
      <c r="I61" s="60"/>
      <c r="J61" s="60"/>
      <c r="K61" s="61"/>
      <c r="L61" s="67"/>
      <c r="M61" s="65"/>
      <c r="N61" s="62" t="str">
        <f t="shared" si="2"/>
        <v>LEEG</v>
      </c>
      <c r="O61" s="68"/>
      <c r="P61" s="63"/>
    </row>
    <row r="62" spans="1:16" x14ac:dyDescent="0.25">
      <c r="A62" s="13"/>
      <c r="B62" s="51" t="s">
        <v>288</v>
      </c>
      <c r="C62" s="51"/>
      <c r="D62" s="51"/>
      <c r="E62" s="51" t="s">
        <v>289</v>
      </c>
      <c r="F62" s="51" t="s">
        <v>290</v>
      </c>
      <c r="G62" s="59"/>
      <c r="H62" s="59"/>
      <c r="I62" s="60"/>
      <c r="J62" s="60"/>
      <c r="K62" s="61"/>
      <c r="L62" s="67"/>
      <c r="M62" s="65"/>
      <c r="N62" s="62" t="str">
        <f t="shared" si="2"/>
        <v>LEEG</v>
      </c>
      <c r="O62" s="68"/>
      <c r="P62" s="63"/>
    </row>
    <row r="63" spans="1:16" x14ac:dyDescent="0.25">
      <c r="A63" s="13"/>
      <c r="B63" s="13" t="s">
        <v>383</v>
      </c>
      <c r="C63" s="13"/>
      <c r="D63" s="13"/>
      <c r="E63" s="13"/>
      <c r="F63" s="50" t="s">
        <v>384</v>
      </c>
      <c r="G63" s="59"/>
      <c r="H63" s="59" t="s">
        <v>186</v>
      </c>
      <c r="I63" s="60"/>
      <c r="J63" s="60"/>
      <c r="K63" s="61"/>
      <c r="L63" s="67"/>
      <c r="M63" s="65"/>
      <c r="N63" s="62" t="str">
        <f t="shared" ref="N63:N147" si="3">IF(LEFT(G63,1)="X","X",IF(LEFT(G63,1)="V","V",IF(H63="V","V",IF(I63="V","V",IF(J63="V","O",IF(K63="V","O",IF(L63="V","O",IF(M63="V","O",IF(LEFT(G63,1)="O","O",IF(LEFT(H63,1)="O","O",IF(I63="O","O",IF(J63="O","O",IF(K63="O","O",IF(L63="O","O",IF(M63="O","O","LEEG")))))))))))))))</f>
        <v>O</v>
      </c>
      <c r="O63" s="68" t="s">
        <v>279</v>
      </c>
      <c r="P63" s="63"/>
    </row>
    <row r="64" spans="1:16" x14ac:dyDescent="0.25">
      <c r="A64" s="13"/>
      <c r="B64" s="13"/>
      <c r="C64" s="51" t="s">
        <v>187</v>
      </c>
      <c r="D64" s="51"/>
      <c r="E64" s="13"/>
      <c r="F64" s="13" t="s">
        <v>188</v>
      </c>
      <c r="G64" s="59" t="s">
        <v>186</v>
      </c>
      <c r="H64" s="59"/>
      <c r="I64" s="60"/>
      <c r="J64" s="60"/>
      <c r="K64" s="61"/>
      <c r="L64" s="67"/>
      <c r="M64" s="65"/>
      <c r="N64" s="62" t="str">
        <f t="shared" ref="N64:N108" si="4">IF(LEFT(G64,1)="X","X",IF(LEFT(G64,1)="V","V",IF(H64="V","V",IF(I64="V","V",IF(J64="V","O",IF(K64="V","O",IF(L64="V","O",IF(M64="V","O",IF(LEFT(G64,1)="O","O",IF(LEFT(H64,1)="O","O",IF(I64="O","O",IF(J64="O","O",IF(K64="O","O",IF(L64="O","O",IF(M64="O","O","LEEG")))))))))))))))</f>
        <v>O</v>
      </c>
      <c r="O64" s="68"/>
      <c r="P64" s="63"/>
    </row>
    <row r="65" spans="1:16" x14ac:dyDescent="0.25">
      <c r="A65" s="13"/>
      <c r="B65" s="13"/>
      <c r="C65" s="13" t="s">
        <v>300</v>
      </c>
      <c r="D65" s="13"/>
      <c r="E65" s="13"/>
      <c r="F65" s="13" t="s">
        <v>301</v>
      </c>
      <c r="G65" s="59"/>
      <c r="H65" s="59"/>
      <c r="I65" s="60"/>
      <c r="J65" s="60"/>
      <c r="K65" s="61"/>
      <c r="L65" s="67"/>
      <c r="M65" s="65"/>
      <c r="N65" s="62" t="str">
        <f t="shared" si="4"/>
        <v>LEEG</v>
      </c>
      <c r="O65" s="68"/>
      <c r="P65" s="63"/>
    </row>
    <row r="66" spans="1:16" x14ac:dyDescent="0.25">
      <c r="A66" s="13"/>
      <c r="B66" s="13"/>
      <c r="C66" s="13" t="s">
        <v>189</v>
      </c>
      <c r="D66" s="51"/>
      <c r="E66" s="13" t="s">
        <v>190</v>
      </c>
      <c r="F66" s="13" t="s">
        <v>191</v>
      </c>
      <c r="G66" s="59" t="s">
        <v>186</v>
      </c>
      <c r="H66" s="59"/>
      <c r="I66" s="60"/>
      <c r="J66" s="60"/>
      <c r="K66" s="61"/>
      <c r="L66" s="67"/>
      <c r="M66" s="65"/>
      <c r="N66" s="62" t="str">
        <f t="shared" si="4"/>
        <v>O</v>
      </c>
      <c r="O66" s="68"/>
      <c r="P66" s="63"/>
    </row>
    <row r="67" spans="1:16" x14ac:dyDescent="0.25">
      <c r="A67" s="13"/>
      <c r="B67" s="13"/>
      <c r="C67" s="13" t="s">
        <v>249</v>
      </c>
      <c r="D67" s="51"/>
      <c r="E67" s="13"/>
      <c r="F67" s="13" t="s">
        <v>280</v>
      </c>
      <c r="G67" s="59" t="s">
        <v>260</v>
      </c>
      <c r="H67" s="59"/>
      <c r="I67" s="60"/>
      <c r="J67" s="60"/>
      <c r="K67" s="61"/>
      <c r="L67" s="67"/>
      <c r="M67" s="65"/>
      <c r="N67" s="62" t="str">
        <f t="shared" si="4"/>
        <v>O</v>
      </c>
      <c r="O67" s="68"/>
      <c r="P67" s="63"/>
    </row>
    <row r="68" spans="1:16" x14ac:dyDescent="0.25">
      <c r="A68" s="13"/>
      <c r="B68" s="13"/>
      <c r="C68" s="13" t="s">
        <v>192</v>
      </c>
      <c r="D68" s="51"/>
      <c r="E68" s="13"/>
      <c r="F68" s="13" t="s">
        <v>193</v>
      </c>
      <c r="G68" s="59"/>
      <c r="H68" s="59" t="s">
        <v>186</v>
      </c>
      <c r="I68" s="60"/>
      <c r="J68" s="60"/>
      <c r="K68" s="61"/>
      <c r="L68" s="67"/>
      <c r="M68" s="65"/>
      <c r="N68" s="62" t="str">
        <f t="shared" si="4"/>
        <v>O</v>
      </c>
      <c r="O68" s="68"/>
      <c r="P68" s="63"/>
    </row>
    <row r="69" spans="1:16" x14ac:dyDescent="0.25">
      <c r="A69" s="13"/>
      <c r="B69" s="13"/>
      <c r="C69" s="13" t="s">
        <v>302</v>
      </c>
      <c r="D69" s="13"/>
      <c r="E69" s="13" t="s">
        <v>37</v>
      </c>
      <c r="F69" s="13" t="s">
        <v>303</v>
      </c>
      <c r="G69" s="59"/>
      <c r="H69" s="59"/>
      <c r="I69" s="60"/>
      <c r="J69" s="60"/>
      <c r="K69" s="61"/>
      <c r="L69" s="67"/>
      <c r="M69" s="65"/>
      <c r="N69" s="62" t="str">
        <f t="shared" si="4"/>
        <v>LEEG</v>
      </c>
      <c r="O69" s="68"/>
      <c r="P69" s="63"/>
    </row>
    <row r="70" spans="1:16" x14ac:dyDescent="0.25">
      <c r="A70" s="13"/>
      <c r="B70" s="13"/>
      <c r="C70" s="13" t="s">
        <v>194</v>
      </c>
      <c r="D70" s="51"/>
      <c r="E70" s="13"/>
      <c r="F70" s="13" t="s">
        <v>195</v>
      </c>
      <c r="G70" s="59" t="s">
        <v>196</v>
      </c>
      <c r="H70" s="59"/>
      <c r="I70" s="60"/>
      <c r="J70" s="60"/>
      <c r="K70" s="61"/>
      <c r="L70" s="67"/>
      <c r="M70" s="65"/>
      <c r="N70" s="62" t="str">
        <f t="shared" si="4"/>
        <v>V</v>
      </c>
      <c r="O70" s="68"/>
      <c r="P70" s="63"/>
    </row>
    <row r="71" spans="1:16" x14ac:dyDescent="0.25">
      <c r="A71" s="13"/>
      <c r="B71" s="13"/>
      <c r="C71" s="51" t="s">
        <v>197</v>
      </c>
      <c r="D71" s="51"/>
      <c r="E71" s="13"/>
      <c r="F71" s="13" t="s">
        <v>198</v>
      </c>
      <c r="G71" s="59" t="s">
        <v>196</v>
      </c>
      <c r="H71" s="59"/>
      <c r="I71" s="60"/>
      <c r="J71" s="60"/>
      <c r="K71" s="61"/>
      <c r="L71" s="67"/>
      <c r="M71" s="65"/>
      <c r="N71" s="62" t="str">
        <f t="shared" si="4"/>
        <v>V</v>
      </c>
      <c r="O71" s="68"/>
      <c r="P71" s="63"/>
    </row>
    <row r="72" spans="1:16" x14ac:dyDescent="0.25">
      <c r="A72" s="13"/>
      <c r="B72" s="13"/>
      <c r="C72" s="13" t="s">
        <v>304</v>
      </c>
      <c r="D72" s="13"/>
      <c r="E72" s="13"/>
      <c r="F72" s="13" t="s">
        <v>305</v>
      </c>
      <c r="G72" s="59"/>
      <c r="H72" s="59"/>
      <c r="I72" s="60"/>
      <c r="J72" s="60"/>
      <c r="K72" s="61"/>
      <c r="L72" s="67"/>
      <c r="M72" s="65"/>
      <c r="N72" s="62" t="str">
        <f t="shared" si="4"/>
        <v>LEEG</v>
      </c>
      <c r="O72" s="68"/>
      <c r="P72" s="63"/>
    </row>
    <row r="73" spans="1:16" x14ac:dyDescent="0.25">
      <c r="A73" s="13"/>
      <c r="B73" s="13"/>
      <c r="C73" s="13" t="s">
        <v>306</v>
      </c>
      <c r="D73" s="13"/>
      <c r="E73" s="13"/>
      <c r="F73" s="13" t="s">
        <v>307</v>
      </c>
      <c r="G73" s="59"/>
      <c r="H73" s="59"/>
      <c r="I73" s="60"/>
      <c r="J73" s="60"/>
      <c r="K73" s="61"/>
      <c r="L73" s="67"/>
      <c r="M73" s="65"/>
      <c r="N73" s="62" t="str">
        <f t="shared" si="4"/>
        <v>LEEG</v>
      </c>
      <c r="O73" s="70"/>
      <c r="P73" s="63"/>
    </row>
    <row r="74" spans="1:16" x14ac:dyDescent="0.25">
      <c r="A74" s="13"/>
      <c r="B74" s="13"/>
      <c r="C74" s="13" t="s">
        <v>199</v>
      </c>
      <c r="D74" s="51"/>
      <c r="E74" s="13" t="s">
        <v>200</v>
      </c>
      <c r="F74" s="13" t="s">
        <v>257</v>
      </c>
      <c r="G74" s="59"/>
      <c r="H74" s="59" t="s">
        <v>186</v>
      </c>
      <c r="I74" s="60"/>
      <c r="J74" s="60"/>
      <c r="K74" s="61"/>
      <c r="L74" s="67"/>
      <c r="M74" s="65"/>
      <c r="N74" s="62" t="str">
        <f t="shared" si="4"/>
        <v>O</v>
      </c>
      <c r="O74" s="68"/>
      <c r="P74" s="63"/>
    </row>
    <row r="75" spans="1:16" x14ac:dyDescent="0.25">
      <c r="A75" s="13"/>
      <c r="B75" s="13"/>
      <c r="C75" s="51" t="s">
        <v>85</v>
      </c>
      <c r="D75" s="51"/>
      <c r="E75" s="13"/>
      <c r="F75" s="13" t="s">
        <v>86</v>
      </c>
      <c r="G75" s="59" t="s">
        <v>186</v>
      </c>
      <c r="H75" s="59"/>
      <c r="I75" s="60"/>
      <c r="J75" s="60"/>
      <c r="K75" s="61"/>
      <c r="L75" s="67"/>
      <c r="M75" s="65"/>
      <c r="N75" s="62" t="str">
        <f t="shared" si="4"/>
        <v>O</v>
      </c>
      <c r="O75" s="68"/>
      <c r="P75" s="63"/>
    </row>
    <row r="76" spans="1:16" x14ac:dyDescent="0.25">
      <c r="A76" s="13"/>
      <c r="B76" s="13"/>
      <c r="C76" s="13" t="s">
        <v>308</v>
      </c>
      <c r="D76" s="3"/>
      <c r="E76" s="13"/>
      <c r="F76" s="3" t="s">
        <v>309</v>
      </c>
      <c r="G76" s="59"/>
      <c r="H76" s="59"/>
      <c r="I76" s="60"/>
      <c r="J76" s="60"/>
      <c r="K76" s="61"/>
      <c r="L76" s="67"/>
      <c r="M76" s="65"/>
      <c r="N76" s="62" t="str">
        <f t="shared" si="4"/>
        <v>LEEG</v>
      </c>
      <c r="O76" s="70"/>
      <c r="P76" s="63"/>
    </row>
    <row r="77" spans="1:16" x14ac:dyDescent="0.25">
      <c r="A77" s="13"/>
      <c r="B77" s="13"/>
      <c r="C77" s="13" t="s">
        <v>201</v>
      </c>
      <c r="D77" s="51"/>
      <c r="E77" s="13"/>
      <c r="F77" s="13" t="s">
        <v>202</v>
      </c>
      <c r="G77" s="59" t="s">
        <v>186</v>
      </c>
      <c r="H77" s="59"/>
      <c r="I77" s="60"/>
      <c r="J77" s="60"/>
      <c r="K77" s="61"/>
      <c r="L77" s="67"/>
      <c r="M77" s="65"/>
      <c r="N77" s="62" t="str">
        <f t="shared" si="4"/>
        <v>O</v>
      </c>
      <c r="O77" s="68"/>
      <c r="P77" s="63"/>
    </row>
    <row r="78" spans="1:16" x14ac:dyDescent="0.25">
      <c r="A78" s="13"/>
      <c r="B78" s="13"/>
      <c r="C78" s="13" t="s">
        <v>87</v>
      </c>
      <c r="D78" s="51"/>
      <c r="E78" s="13"/>
      <c r="F78" s="13" t="s">
        <v>88</v>
      </c>
      <c r="G78" s="59" t="s">
        <v>186</v>
      </c>
      <c r="H78" s="59"/>
      <c r="I78" s="60"/>
      <c r="J78" s="60"/>
      <c r="K78" s="61"/>
      <c r="L78" s="67"/>
      <c r="M78" s="65"/>
      <c r="N78" s="62" t="str">
        <f t="shared" si="4"/>
        <v>O</v>
      </c>
      <c r="O78" s="68"/>
      <c r="P78" s="63"/>
    </row>
    <row r="79" spans="1:16" x14ac:dyDescent="0.25">
      <c r="A79" s="13"/>
      <c r="B79" s="13"/>
      <c r="C79" s="13" t="s">
        <v>203</v>
      </c>
      <c r="D79" s="51"/>
      <c r="E79" s="13"/>
      <c r="F79" s="13" t="s">
        <v>204</v>
      </c>
      <c r="G79" s="59" t="s">
        <v>186</v>
      </c>
      <c r="H79" s="59"/>
      <c r="I79" s="60"/>
      <c r="J79" s="60"/>
      <c r="K79" s="61"/>
      <c r="L79" s="67"/>
      <c r="M79" s="65"/>
      <c r="N79" s="62" t="str">
        <f t="shared" si="4"/>
        <v>O</v>
      </c>
      <c r="O79" s="68"/>
      <c r="P79" s="63"/>
    </row>
    <row r="80" spans="1:16" x14ac:dyDescent="0.25">
      <c r="A80" s="13"/>
      <c r="B80" s="13"/>
      <c r="C80" s="13" t="s">
        <v>205</v>
      </c>
      <c r="D80" s="51"/>
      <c r="E80" s="13"/>
      <c r="F80" s="13" t="s">
        <v>258</v>
      </c>
      <c r="G80" s="59" t="s">
        <v>186</v>
      </c>
      <c r="H80" s="59"/>
      <c r="I80" s="60"/>
      <c r="J80" s="60"/>
      <c r="K80" s="61"/>
      <c r="L80" s="67"/>
      <c r="M80" s="65"/>
      <c r="N80" s="62" t="str">
        <f t="shared" si="4"/>
        <v>O</v>
      </c>
      <c r="O80" s="68"/>
      <c r="P80" s="63"/>
    </row>
    <row r="81" spans="1:16" x14ac:dyDescent="0.25">
      <c r="A81" s="13"/>
      <c r="B81" s="13"/>
      <c r="C81" s="13" t="s">
        <v>206</v>
      </c>
      <c r="D81" s="51"/>
      <c r="E81" s="13"/>
      <c r="F81" s="13" t="s">
        <v>207</v>
      </c>
      <c r="G81" s="59"/>
      <c r="H81" s="59" t="s">
        <v>186</v>
      </c>
      <c r="I81" s="60"/>
      <c r="J81" s="60"/>
      <c r="K81" s="61"/>
      <c r="L81" s="67"/>
      <c r="M81" s="65"/>
      <c r="N81" s="62" t="str">
        <f t="shared" si="4"/>
        <v>O</v>
      </c>
      <c r="O81" s="68"/>
      <c r="P81" s="63"/>
    </row>
    <row r="82" spans="1:16" x14ac:dyDescent="0.25">
      <c r="A82" s="51"/>
      <c r="B82" s="51"/>
      <c r="C82" s="13" t="s">
        <v>208</v>
      </c>
      <c r="D82" s="51"/>
      <c r="E82" s="13" t="s">
        <v>209</v>
      </c>
      <c r="F82" s="13" t="s">
        <v>210</v>
      </c>
      <c r="G82" s="59" t="s">
        <v>186</v>
      </c>
      <c r="H82" s="59"/>
      <c r="I82" s="60"/>
      <c r="J82" s="60"/>
      <c r="K82" s="61"/>
      <c r="L82" s="67"/>
      <c r="M82" s="65"/>
      <c r="N82" s="62" t="str">
        <f t="shared" si="4"/>
        <v>O</v>
      </c>
      <c r="O82" s="68"/>
      <c r="P82" s="51"/>
    </row>
    <row r="83" spans="1:16" x14ac:dyDescent="0.25">
      <c r="A83" s="51"/>
      <c r="B83" s="51"/>
      <c r="C83" s="13" t="s">
        <v>211</v>
      </c>
      <c r="D83" s="51"/>
      <c r="E83" s="13"/>
      <c r="F83" s="13" t="s">
        <v>212</v>
      </c>
      <c r="G83" s="59" t="s">
        <v>186</v>
      </c>
      <c r="H83" s="59"/>
      <c r="I83" s="60"/>
      <c r="J83" s="60"/>
      <c r="K83" s="61"/>
      <c r="L83" s="67"/>
      <c r="M83" s="65"/>
      <c r="N83" s="62" t="str">
        <f t="shared" si="4"/>
        <v>O</v>
      </c>
      <c r="O83" s="68"/>
      <c r="P83" s="51"/>
    </row>
    <row r="84" spans="1:16" x14ac:dyDescent="0.25">
      <c r="A84" s="51"/>
      <c r="B84" s="51"/>
      <c r="C84" s="51" t="s">
        <v>213</v>
      </c>
      <c r="D84" s="51"/>
      <c r="E84" s="51"/>
      <c r="F84" s="51" t="s">
        <v>214</v>
      </c>
      <c r="G84" s="59" t="s">
        <v>186</v>
      </c>
      <c r="H84" s="59"/>
      <c r="I84" s="60"/>
      <c r="J84" s="60"/>
      <c r="K84" s="61"/>
      <c r="L84" s="67"/>
      <c r="M84" s="65"/>
      <c r="N84" s="62" t="str">
        <f t="shared" si="4"/>
        <v>O</v>
      </c>
      <c r="O84" s="68"/>
      <c r="P84" s="51"/>
    </row>
    <row r="85" spans="1:16" x14ac:dyDescent="0.25">
      <c r="A85" s="51"/>
      <c r="B85" s="51"/>
      <c r="C85" s="51" t="s">
        <v>215</v>
      </c>
      <c r="D85" s="51"/>
      <c r="E85" s="51"/>
      <c r="F85" s="51" t="s">
        <v>216</v>
      </c>
      <c r="G85" s="59" t="s">
        <v>186</v>
      </c>
      <c r="H85" s="59"/>
      <c r="I85" s="60"/>
      <c r="J85" s="60"/>
      <c r="K85" s="61"/>
      <c r="L85" s="67"/>
      <c r="M85" s="65"/>
      <c r="N85" s="62" t="str">
        <f t="shared" si="4"/>
        <v>O</v>
      </c>
      <c r="O85" s="68"/>
      <c r="P85" s="51"/>
    </row>
    <row r="86" spans="1:16" x14ac:dyDescent="0.25">
      <c r="A86" s="51"/>
      <c r="B86" s="51"/>
      <c r="C86" s="51" t="s">
        <v>217</v>
      </c>
      <c r="D86" s="51"/>
      <c r="E86" s="51"/>
      <c r="F86" s="51" t="s">
        <v>218</v>
      </c>
      <c r="G86" s="59"/>
      <c r="H86" s="59" t="s">
        <v>186</v>
      </c>
      <c r="I86" s="60"/>
      <c r="J86" s="60"/>
      <c r="K86" s="61"/>
      <c r="L86" s="67"/>
      <c r="M86" s="65"/>
      <c r="N86" s="62" t="str">
        <f t="shared" si="4"/>
        <v>O</v>
      </c>
      <c r="O86" s="68"/>
      <c r="P86" s="51"/>
    </row>
    <row r="87" spans="1:16" x14ac:dyDescent="0.25">
      <c r="A87" s="51"/>
      <c r="B87" s="51"/>
      <c r="C87" s="13" t="s">
        <v>310</v>
      </c>
      <c r="D87" s="13"/>
      <c r="E87" s="13" t="s">
        <v>311</v>
      </c>
      <c r="F87" s="13" t="s">
        <v>312</v>
      </c>
      <c r="G87" s="59"/>
      <c r="H87" s="59"/>
      <c r="I87" s="60"/>
      <c r="J87" s="60"/>
      <c r="K87" s="61"/>
      <c r="L87" s="67"/>
      <c r="M87" s="65"/>
      <c r="N87" s="62" t="str">
        <f t="shared" si="4"/>
        <v>LEEG</v>
      </c>
      <c r="O87" s="70"/>
      <c r="P87" s="51"/>
    </row>
    <row r="88" spans="1:16" x14ac:dyDescent="0.25">
      <c r="A88" s="51"/>
      <c r="B88" s="51"/>
      <c r="C88" s="51" t="s">
        <v>219</v>
      </c>
      <c r="D88" s="51"/>
      <c r="E88" s="51"/>
      <c r="F88" s="51" t="s">
        <v>220</v>
      </c>
      <c r="G88" s="59" t="s">
        <v>186</v>
      </c>
      <c r="H88" s="59"/>
      <c r="I88" s="60"/>
      <c r="J88" s="60"/>
      <c r="K88" s="61"/>
      <c r="L88" s="67"/>
      <c r="M88" s="65"/>
      <c r="N88" s="62" t="str">
        <f t="shared" si="4"/>
        <v>O</v>
      </c>
      <c r="O88" s="68"/>
      <c r="P88" s="51"/>
    </row>
    <row r="89" spans="1:16" x14ac:dyDescent="0.25">
      <c r="A89" s="51"/>
      <c r="B89" s="51"/>
      <c r="C89" s="13" t="s">
        <v>313</v>
      </c>
      <c r="D89" s="13"/>
      <c r="E89" s="13" t="s">
        <v>37</v>
      </c>
      <c r="F89" s="13" t="s">
        <v>314</v>
      </c>
      <c r="G89" s="59"/>
      <c r="H89" s="59"/>
      <c r="I89" s="60"/>
      <c r="J89" s="60"/>
      <c r="K89" s="61"/>
      <c r="L89" s="67"/>
      <c r="M89" s="65"/>
      <c r="N89" s="62" t="str">
        <f t="shared" si="4"/>
        <v>LEEG</v>
      </c>
      <c r="O89" s="70"/>
      <c r="P89" s="51"/>
    </row>
    <row r="90" spans="1:16" x14ac:dyDescent="0.25">
      <c r="A90" s="51"/>
      <c r="B90" s="51"/>
      <c r="C90" s="13" t="s">
        <v>48</v>
      </c>
      <c r="D90" s="13"/>
      <c r="E90" s="13"/>
      <c r="F90" s="13" t="s">
        <v>49</v>
      </c>
      <c r="G90" s="59"/>
      <c r="H90" s="59"/>
      <c r="I90" s="60"/>
      <c r="J90" s="60"/>
      <c r="K90" s="61"/>
      <c r="L90" s="67"/>
      <c r="M90" s="65"/>
      <c r="N90" s="62" t="str">
        <f t="shared" si="4"/>
        <v>LEEG</v>
      </c>
      <c r="O90" s="70"/>
      <c r="P90" s="51"/>
    </row>
    <row r="91" spans="1:16" x14ac:dyDescent="0.25">
      <c r="A91" s="51"/>
      <c r="B91" s="51"/>
      <c r="C91" s="51" t="s">
        <v>288</v>
      </c>
      <c r="D91" s="51"/>
      <c r="E91" s="51" t="s">
        <v>289</v>
      </c>
      <c r="F91" s="51" t="s">
        <v>290</v>
      </c>
      <c r="G91" s="59"/>
      <c r="H91" s="59"/>
      <c r="I91" s="60"/>
      <c r="J91" s="60"/>
      <c r="K91" s="61"/>
      <c r="L91" s="67"/>
      <c r="M91" s="65"/>
      <c r="N91" s="62" t="str">
        <f t="shared" si="4"/>
        <v>LEEG</v>
      </c>
      <c r="O91" s="70"/>
      <c r="P91" s="51"/>
    </row>
    <row r="92" spans="1:16" x14ac:dyDescent="0.25">
      <c r="A92" s="51"/>
      <c r="B92" s="51"/>
      <c r="C92" s="13" t="s">
        <v>315</v>
      </c>
      <c r="D92" s="13"/>
      <c r="E92" s="13" t="s">
        <v>37</v>
      </c>
      <c r="F92" s="13" t="s">
        <v>316</v>
      </c>
      <c r="G92" s="59"/>
      <c r="H92" s="59"/>
      <c r="I92" s="60"/>
      <c r="J92" s="60"/>
      <c r="K92" s="61"/>
      <c r="L92" s="67"/>
      <c r="M92" s="65"/>
      <c r="N92" s="62" t="str">
        <f t="shared" si="4"/>
        <v>LEEG</v>
      </c>
      <c r="O92" s="70"/>
      <c r="P92" s="51"/>
    </row>
    <row r="93" spans="1:16" x14ac:dyDescent="0.25">
      <c r="A93" s="51"/>
      <c r="B93" s="51"/>
      <c r="C93" s="13" t="s">
        <v>317</v>
      </c>
      <c r="D93" s="13"/>
      <c r="E93" s="13"/>
      <c r="F93" s="13" t="s">
        <v>318</v>
      </c>
      <c r="G93" s="59"/>
      <c r="H93" s="59"/>
      <c r="I93" s="60"/>
      <c r="J93" s="60"/>
      <c r="K93" s="61"/>
      <c r="L93" s="67"/>
      <c r="M93" s="65"/>
      <c r="N93" s="62" t="str">
        <f t="shared" si="4"/>
        <v>LEEG</v>
      </c>
      <c r="O93" s="70"/>
      <c r="P93" s="51"/>
    </row>
    <row r="94" spans="1:16" x14ac:dyDescent="0.25">
      <c r="A94" s="51"/>
      <c r="B94" s="51"/>
      <c r="C94" s="13" t="s">
        <v>319</v>
      </c>
      <c r="D94" s="13"/>
      <c r="E94" s="13"/>
      <c r="F94" s="13" t="s">
        <v>320</v>
      </c>
      <c r="G94" s="59"/>
      <c r="H94" s="59"/>
      <c r="I94" s="60"/>
      <c r="J94" s="60"/>
      <c r="K94" s="61"/>
      <c r="L94" s="67"/>
      <c r="M94" s="65"/>
      <c r="N94" s="62" t="str">
        <f t="shared" si="4"/>
        <v>LEEG</v>
      </c>
      <c r="O94" s="70"/>
      <c r="P94" s="51"/>
    </row>
    <row r="95" spans="1:16" x14ac:dyDescent="0.25">
      <c r="A95" s="51"/>
      <c r="B95" s="51"/>
      <c r="C95" s="13" t="s">
        <v>321</v>
      </c>
      <c r="D95" s="13"/>
      <c r="E95" s="13"/>
      <c r="F95" s="13" t="s">
        <v>322</v>
      </c>
      <c r="G95" s="59"/>
      <c r="H95" s="59"/>
      <c r="I95" s="60"/>
      <c r="J95" s="60"/>
      <c r="K95" s="61"/>
      <c r="L95" s="67"/>
      <c r="M95" s="65"/>
      <c r="N95" s="62" t="str">
        <f t="shared" si="4"/>
        <v>LEEG</v>
      </c>
      <c r="O95" s="70"/>
      <c r="P95" s="51"/>
    </row>
    <row r="96" spans="1:16" x14ac:dyDescent="0.25">
      <c r="A96" s="51"/>
      <c r="B96" s="51"/>
      <c r="C96" s="13" t="s">
        <v>323</v>
      </c>
      <c r="D96" s="13"/>
      <c r="E96" s="13"/>
      <c r="F96" s="13" t="s">
        <v>324</v>
      </c>
      <c r="G96" s="59"/>
      <c r="H96" s="59"/>
      <c r="I96" s="60"/>
      <c r="J96" s="60"/>
      <c r="K96" s="61"/>
      <c r="L96" s="67"/>
      <c r="M96" s="65"/>
      <c r="N96" s="62" t="str">
        <f t="shared" si="4"/>
        <v>LEEG</v>
      </c>
      <c r="O96" s="70"/>
      <c r="P96" s="51"/>
    </row>
    <row r="97" spans="1:16" x14ac:dyDescent="0.25">
      <c r="A97" s="51"/>
      <c r="B97" s="51"/>
      <c r="C97" s="13" t="s">
        <v>325</v>
      </c>
      <c r="D97" s="13"/>
      <c r="E97" s="13"/>
      <c r="F97" s="13" t="s">
        <v>326</v>
      </c>
      <c r="G97" s="59"/>
      <c r="H97" s="59"/>
      <c r="I97" s="60"/>
      <c r="J97" s="60"/>
      <c r="K97" s="61"/>
      <c r="L97" s="67"/>
      <c r="M97" s="65"/>
      <c r="N97" s="62" t="str">
        <f t="shared" si="4"/>
        <v>LEEG</v>
      </c>
      <c r="O97" s="70"/>
      <c r="P97" s="51"/>
    </row>
    <row r="98" spans="1:16" x14ac:dyDescent="0.25">
      <c r="A98" s="51"/>
      <c r="B98" s="51"/>
      <c r="C98" s="13" t="s">
        <v>327</v>
      </c>
      <c r="D98" s="13"/>
      <c r="E98" s="13"/>
      <c r="F98" s="13" t="s">
        <v>328</v>
      </c>
      <c r="G98" s="59"/>
      <c r="H98" s="59"/>
      <c r="I98" s="60"/>
      <c r="J98" s="60"/>
      <c r="K98" s="61"/>
      <c r="L98" s="67"/>
      <c r="M98" s="65"/>
      <c r="N98" s="62" t="str">
        <f t="shared" si="4"/>
        <v>LEEG</v>
      </c>
      <c r="O98" s="70"/>
      <c r="P98" s="51"/>
    </row>
    <row r="99" spans="1:16" x14ac:dyDescent="0.25">
      <c r="A99" s="51"/>
      <c r="B99" s="51"/>
      <c r="C99" s="13" t="s">
        <v>329</v>
      </c>
      <c r="D99" s="13"/>
      <c r="E99" s="13"/>
      <c r="F99" s="13" t="s">
        <v>330</v>
      </c>
      <c r="G99" s="59"/>
      <c r="H99" s="59"/>
      <c r="I99" s="60"/>
      <c r="J99" s="60"/>
      <c r="K99" s="61"/>
      <c r="L99" s="67"/>
      <c r="M99" s="65"/>
      <c r="N99" s="62" t="str">
        <f t="shared" si="4"/>
        <v>LEEG</v>
      </c>
      <c r="O99" s="70"/>
      <c r="P99" s="51"/>
    </row>
    <row r="100" spans="1:16" x14ac:dyDescent="0.25">
      <c r="A100" s="51"/>
      <c r="B100" s="51"/>
      <c r="C100" s="13" t="s">
        <v>331</v>
      </c>
      <c r="D100" s="13"/>
      <c r="E100" s="13"/>
      <c r="F100" s="13" t="s">
        <v>332</v>
      </c>
      <c r="G100" s="59"/>
      <c r="H100" s="59"/>
      <c r="I100" s="60"/>
      <c r="J100" s="60"/>
      <c r="K100" s="61"/>
      <c r="L100" s="67"/>
      <c r="M100" s="65"/>
      <c r="N100" s="62" t="str">
        <f t="shared" si="4"/>
        <v>LEEG</v>
      </c>
      <c r="O100" s="70"/>
      <c r="P100" s="51"/>
    </row>
    <row r="101" spans="1:16" x14ac:dyDescent="0.25">
      <c r="A101" s="51"/>
      <c r="B101" s="51"/>
      <c r="C101" s="13" t="s">
        <v>333</v>
      </c>
      <c r="D101" s="13"/>
      <c r="E101" s="13"/>
      <c r="F101" s="13" t="s">
        <v>334</v>
      </c>
      <c r="G101" s="59"/>
      <c r="H101" s="59"/>
      <c r="I101" s="60"/>
      <c r="J101" s="60"/>
      <c r="K101" s="61"/>
      <c r="L101" s="67"/>
      <c r="M101" s="65"/>
      <c r="N101" s="62" t="str">
        <f t="shared" si="4"/>
        <v>LEEG</v>
      </c>
      <c r="O101" s="70"/>
      <c r="P101" s="51"/>
    </row>
    <row r="102" spans="1:16" x14ac:dyDescent="0.25">
      <c r="A102" s="51"/>
      <c r="B102" s="51"/>
      <c r="C102" s="13" t="s">
        <v>335</v>
      </c>
      <c r="D102" s="13"/>
      <c r="E102" s="13"/>
      <c r="F102" s="13" t="s">
        <v>336</v>
      </c>
      <c r="G102" s="59"/>
      <c r="H102" s="59"/>
      <c r="I102" s="60"/>
      <c r="J102" s="60"/>
      <c r="K102" s="61"/>
      <c r="L102" s="67"/>
      <c r="M102" s="65"/>
      <c r="N102" s="62" t="str">
        <f t="shared" si="4"/>
        <v>LEEG</v>
      </c>
      <c r="O102" s="70"/>
      <c r="P102" s="51"/>
    </row>
    <row r="103" spans="1:16" x14ac:dyDescent="0.25">
      <c r="A103" s="51"/>
      <c r="B103" s="51"/>
      <c r="C103" s="51" t="s">
        <v>337</v>
      </c>
      <c r="D103" s="51"/>
      <c r="E103" s="51"/>
      <c r="F103" s="51" t="s">
        <v>338</v>
      </c>
      <c r="G103" s="59"/>
      <c r="H103" s="59"/>
      <c r="I103" s="60"/>
      <c r="J103" s="60"/>
      <c r="K103" s="61"/>
      <c r="L103" s="67"/>
      <c r="M103" s="65"/>
      <c r="N103" s="62" t="str">
        <f t="shared" si="4"/>
        <v>LEEG</v>
      </c>
      <c r="O103" s="70"/>
      <c r="P103" s="51"/>
    </row>
    <row r="104" spans="1:16" x14ac:dyDescent="0.25">
      <c r="A104" s="51"/>
      <c r="B104" s="51"/>
      <c r="C104" s="51" t="s">
        <v>339</v>
      </c>
      <c r="D104" s="51"/>
      <c r="E104" s="51"/>
      <c r="F104" s="51" t="s">
        <v>340</v>
      </c>
      <c r="G104" s="59"/>
      <c r="H104" s="59"/>
      <c r="I104" s="60"/>
      <c r="J104" s="60"/>
      <c r="K104" s="61"/>
      <c r="L104" s="67"/>
      <c r="M104" s="65"/>
      <c r="N104" s="62" t="str">
        <f t="shared" si="4"/>
        <v>LEEG</v>
      </c>
      <c r="O104" s="68"/>
      <c r="P104" s="51"/>
    </row>
    <row r="105" spans="1:16" x14ac:dyDescent="0.25">
      <c r="A105" s="51"/>
      <c r="B105" s="51"/>
      <c r="C105" s="13" t="s">
        <v>221</v>
      </c>
      <c r="D105" s="51"/>
      <c r="E105" s="13"/>
      <c r="F105" s="51" t="s">
        <v>299</v>
      </c>
      <c r="G105" s="59"/>
      <c r="H105" s="59" t="s">
        <v>186</v>
      </c>
      <c r="I105" s="60"/>
      <c r="J105" s="60"/>
      <c r="K105" s="61"/>
      <c r="L105" s="67"/>
      <c r="M105" s="65"/>
      <c r="N105" s="62" t="str">
        <f t="shared" si="4"/>
        <v>O</v>
      </c>
      <c r="O105" s="68"/>
      <c r="P105" s="51"/>
    </row>
    <row r="106" spans="1:16" x14ac:dyDescent="0.25">
      <c r="A106" s="13"/>
      <c r="B106" s="13"/>
      <c r="C106" s="13" t="s">
        <v>89</v>
      </c>
      <c r="D106" s="13"/>
      <c r="E106" s="13" t="s">
        <v>90</v>
      </c>
      <c r="F106" s="13" t="s">
        <v>91</v>
      </c>
      <c r="G106" s="59" t="s">
        <v>186</v>
      </c>
      <c r="H106" s="59"/>
      <c r="I106" s="60"/>
      <c r="J106" s="60"/>
      <c r="K106" s="61"/>
      <c r="L106" s="67"/>
      <c r="M106" s="65"/>
      <c r="N106" s="62" t="str">
        <f t="shared" si="4"/>
        <v>O</v>
      </c>
      <c r="O106" s="68"/>
      <c r="P106" s="63"/>
    </row>
    <row r="107" spans="1:16" x14ac:dyDescent="0.25">
      <c r="A107" s="13"/>
      <c r="B107" s="13"/>
      <c r="C107" s="13" t="s">
        <v>341</v>
      </c>
      <c r="D107" s="13"/>
      <c r="E107" s="13"/>
      <c r="F107" s="13" t="s">
        <v>342</v>
      </c>
      <c r="G107" s="59"/>
      <c r="H107" s="59"/>
      <c r="I107" s="60"/>
      <c r="J107" s="60"/>
      <c r="K107" s="61"/>
      <c r="L107" s="67"/>
      <c r="M107" s="65"/>
      <c r="N107" s="62" t="str">
        <f t="shared" si="4"/>
        <v>LEEG</v>
      </c>
      <c r="O107" s="68"/>
      <c r="P107" s="63"/>
    </row>
    <row r="108" spans="1:16" x14ac:dyDescent="0.25">
      <c r="A108" s="13"/>
      <c r="B108" s="13"/>
      <c r="C108" s="13" t="s">
        <v>343</v>
      </c>
      <c r="D108" s="13"/>
      <c r="E108" s="13"/>
      <c r="F108" s="13" t="s">
        <v>344</v>
      </c>
      <c r="G108" s="59"/>
      <c r="H108" s="59"/>
      <c r="I108" s="60"/>
      <c r="J108" s="60"/>
      <c r="K108" s="61"/>
      <c r="L108" s="67"/>
      <c r="M108" s="65"/>
      <c r="N108" s="62" t="str">
        <f t="shared" si="4"/>
        <v>LEEG</v>
      </c>
      <c r="O108" s="68"/>
      <c r="P108" s="63"/>
    </row>
    <row r="109" spans="1:16" x14ac:dyDescent="0.25">
      <c r="A109" s="13"/>
      <c r="B109" s="13"/>
      <c r="C109" s="13" t="s">
        <v>222</v>
      </c>
      <c r="D109" s="13"/>
      <c r="E109" s="13"/>
      <c r="F109" s="50" t="s">
        <v>223</v>
      </c>
      <c r="G109" s="59" t="s">
        <v>31</v>
      </c>
      <c r="H109" s="59"/>
      <c r="I109" s="60"/>
      <c r="J109" s="60"/>
      <c r="K109" s="61"/>
      <c r="L109" s="67"/>
      <c r="M109" s="65"/>
      <c r="N109" s="62" t="str">
        <f t="shared" si="3"/>
        <v>O</v>
      </c>
      <c r="O109" s="68"/>
      <c r="P109" s="63"/>
    </row>
    <row r="110" spans="1:16" x14ac:dyDescent="0.25">
      <c r="A110" s="13"/>
      <c r="B110" s="13"/>
      <c r="C110" s="13"/>
      <c r="D110" s="13" t="s">
        <v>82</v>
      </c>
      <c r="E110" s="13" t="s">
        <v>83</v>
      </c>
      <c r="F110" s="78" t="s">
        <v>84</v>
      </c>
      <c r="G110" s="59" t="s">
        <v>31</v>
      </c>
      <c r="H110" s="59"/>
      <c r="I110" s="60"/>
      <c r="J110" s="60"/>
      <c r="K110" s="61"/>
      <c r="L110" s="67"/>
      <c r="M110" s="65"/>
      <c r="N110" s="62" t="str">
        <f t="shared" si="3"/>
        <v>O</v>
      </c>
      <c r="O110" s="68"/>
      <c r="P110" s="63"/>
    </row>
    <row r="111" spans="1:16" x14ac:dyDescent="0.25">
      <c r="A111" s="13"/>
      <c r="B111" s="13"/>
      <c r="C111" s="13"/>
      <c r="D111" s="13" t="s">
        <v>226</v>
      </c>
      <c r="E111" s="13" t="s">
        <v>37</v>
      </c>
      <c r="F111" s="78" t="s">
        <v>227</v>
      </c>
      <c r="G111" s="59" t="s">
        <v>31</v>
      </c>
      <c r="H111" s="59"/>
      <c r="I111" s="60"/>
      <c r="J111" s="60"/>
      <c r="K111" s="61"/>
      <c r="L111" s="67"/>
      <c r="M111" s="65"/>
      <c r="N111" s="62" t="str">
        <f t="shared" si="3"/>
        <v>O</v>
      </c>
      <c r="O111" s="68"/>
      <c r="P111" s="63"/>
    </row>
    <row r="112" spans="1:16" x14ac:dyDescent="0.25">
      <c r="A112" s="13"/>
      <c r="B112" s="13"/>
      <c r="C112" s="13"/>
      <c r="D112" s="13" t="s">
        <v>224</v>
      </c>
      <c r="E112" s="13"/>
      <c r="F112" s="78" t="s">
        <v>225</v>
      </c>
      <c r="G112" s="59" t="s">
        <v>26</v>
      </c>
      <c r="H112" s="59"/>
      <c r="I112" s="60"/>
      <c r="J112" s="60"/>
      <c r="K112" s="61"/>
      <c r="L112" s="67"/>
      <c r="M112" s="65"/>
      <c r="N112" s="62" t="str">
        <f t="shared" si="3"/>
        <v>V</v>
      </c>
      <c r="O112" s="68"/>
      <c r="P112" s="63"/>
    </row>
    <row r="113" spans="1:16" x14ac:dyDescent="0.25">
      <c r="A113" s="13"/>
      <c r="B113" s="13"/>
      <c r="C113" s="13"/>
      <c r="D113" s="13" t="s">
        <v>228</v>
      </c>
      <c r="E113" s="13"/>
      <c r="F113" s="78" t="s">
        <v>229</v>
      </c>
      <c r="G113" s="59" t="s">
        <v>26</v>
      </c>
      <c r="H113" s="59"/>
      <c r="I113" s="60"/>
      <c r="J113" s="60"/>
      <c r="K113" s="61"/>
      <c r="L113" s="67"/>
      <c r="M113" s="65"/>
      <c r="N113" s="62" t="str">
        <f t="shared" si="3"/>
        <v>V</v>
      </c>
      <c r="O113" s="68"/>
      <c r="P113" s="63"/>
    </row>
    <row r="114" spans="1:16" x14ac:dyDescent="0.25">
      <c r="A114" s="13"/>
      <c r="B114" s="13" t="s">
        <v>371</v>
      </c>
      <c r="C114" s="13"/>
      <c r="D114" s="13"/>
      <c r="E114" s="13"/>
      <c r="F114" s="50" t="s">
        <v>372</v>
      </c>
      <c r="G114" s="59"/>
      <c r="H114" s="59"/>
      <c r="I114" s="60"/>
      <c r="J114" s="60"/>
      <c r="K114" s="61"/>
      <c r="L114" s="67"/>
      <c r="M114" s="65"/>
      <c r="N114" s="62" t="str">
        <f t="shared" si="3"/>
        <v>LEEG</v>
      </c>
      <c r="O114" s="68" t="s">
        <v>279</v>
      </c>
      <c r="P114" s="63"/>
    </row>
    <row r="115" spans="1:16" x14ac:dyDescent="0.25">
      <c r="A115" s="13"/>
      <c r="B115" s="13"/>
      <c r="C115" s="13" t="s">
        <v>48</v>
      </c>
      <c r="D115" s="13"/>
      <c r="E115" s="13"/>
      <c r="F115" s="13" t="s">
        <v>49</v>
      </c>
      <c r="G115" s="59"/>
      <c r="H115" s="59"/>
      <c r="I115" s="60"/>
      <c r="J115" s="60"/>
      <c r="K115" s="61"/>
      <c r="L115" s="67"/>
      <c r="M115" s="65"/>
      <c r="N115" s="62" t="str">
        <f t="shared" si="3"/>
        <v>LEEG</v>
      </c>
      <c r="O115" s="68"/>
      <c r="P115" s="63"/>
    </row>
    <row r="116" spans="1:16" x14ac:dyDescent="0.25">
      <c r="A116" s="13"/>
      <c r="B116" s="13"/>
      <c r="C116" s="13" t="s">
        <v>288</v>
      </c>
      <c r="D116" s="13"/>
      <c r="E116" s="13" t="s">
        <v>289</v>
      </c>
      <c r="F116" s="13" t="s">
        <v>290</v>
      </c>
      <c r="G116" s="59"/>
      <c r="H116" s="59"/>
      <c r="I116" s="60"/>
      <c r="J116" s="60"/>
      <c r="K116" s="61"/>
      <c r="L116" s="67"/>
      <c r="M116" s="65"/>
      <c r="N116" s="62" t="str">
        <f t="shared" si="3"/>
        <v>LEEG</v>
      </c>
      <c r="O116" s="68"/>
      <c r="P116" s="63"/>
    </row>
    <row r="117" spans="1:16" x14ac:dyDescent="0.25">
      <c r="A117" s="13"/>
      <c r="B117" s="13"/>
      <c r="C117" s="13" t="s">
        <v>373</v>
      </c>
      <c r="D117" s="13"/>
      <c r="E117" s="13" t="s">
        <v>37</v>
      </c>
      <c r="F117" s="13" t="s">
        <v>374</v>
      </c>
      <c r="G117" s="59"/>
      <c r="H117" s="59"/>
      <c r="I117" s="60"/>
      <c r="J117" s="60"/>
      <c r="K117" s="61"/>
      <c r="L117" s="67"/>
      <c r="M117" s="65"/>
      <c r="N117" s="62" t="str">
        <f t="shared" si="3"/>
        <v>LEEG</v>
      </c>
      <c r="O117" s="68"/>
      <c r="P117" s="63"/>
    </row>
    <row r="118" spans="1:16" x14ac:dyDescent="0.25">
      <c r="A118" s="13"/>
      <c r="B118" s="13" t="s">
        <v>171</v>
      </c>
      <c r="C118" s="13"/>
      <c r="D118" s="13"/>
      <c r="E118" s="13" t="s">
        <v>259</v>
      </c>
      <c r="F118" s="50" t="s">
        <v>172</v>
      </c>
      <c r="G118" s="59" t="s">
        <v>31</v>
      </c>
      <c r="H118" s="59"/>
      <c r="I118" s="60"/>
      <c r="J118" s="60"/>
      <c r="K118" s="61"/>
      <c r="L118" s="67"/>
      <c r="M118" s="65"/>
      <c r="N118" s="62" t="str">
        <f t="shared" si="3"/>
        <v>O</v>
      </c>
      <c r="O118" s="68" t="s">
        <v>279</v>
      </c>
      <c r="P118" s="63"/>
    </row>
    <row r="119" spans="1:16" x14ac:dyDescent="0.25">
      <c r="A119" s="13"/>
      <c r="B119" s="13"/>
      <c r="C119" s="13" t="s">
        <v>345</v>
      </c>
      <c r="D119" s="13"/>
      <c r="E119" s="13"/>
      <c r="F119" s="13" t="s">
        <v>346</v>
      </c>
      <c r="G119" s="59"/>
      <c r="H119" s="59"/>
      <c r="I119" s="60"/>
      <c r="J119" s="60"/>
      <c r="K119" s="61"/>
      <c r="L119" s="67"/>
      <c r="M119" s="65"/>
      <c r="N119" s="62" t="str">
        <f t="shared" si="3"/>
        <v>LEEG</v>
      </c>
      <c r="O119" s="68"/>
      <c r="P119" s="63"/>
    </row>
    <row r="120" spans="1:16" x14ac:dyDescent="0.25">
      <c r="A120" s="13"/>
      <c r="B120" s="13"/>
      <c r="C120" s="13" t="s">
        <v>347</v>
      </c>
      <c r="D120" s="13"/>
      <c r="E120" s="13"/>
      <c r="F120" s="13" t="s">
        <v>348</v>
      </c>
      <c r="G120" s="59"/>
      <c r="H120" s="59"/>
      <c r="I120" s="60"/>
      <c r="J120" s="60"/>
      <c r="K120" s="61"/>
      <c r="L120" s="67"/>
      <c r="M120" s="65"/>
      <c r="N120" s="62" t="str">
        <f t="shared" si="3"/>
        <v>LEEG</v>
      </c>
      <c r="O120" s="68"/>
      <c r="P120" s="63"/>
    </row>
    <row r="121" spans="1:16" x14ac:dyDescent="0.25">
      <c r="A121" s="13"/>
      <c r="B121" s="13"/>
      <c r="C121" s="13" t="s">
        <v>349</v>
      </c>
      <c r="D121" s="13"/>
      <c r="E121" s="13"/>
      <c r="F121" s="13" t="s">
        <v>350</v>
      </c>
      <c r="G121" s="59"/>
      <c r="H121" s="59"/>
      <c r="I121" s="60"/>
      <c r="J121" s="60"/>
      <c r="K121" s="61"/>
      <c r="L121" s="67"/>
      <c r="M121" s="65"/>
      <c r="N121" s="62" t="str">
        <f t="shared" si="3"/>
        <v>LEEG</v>
      </c>
      <c r="O121" s="68"/>
      <c r="P121" s="63"/>
    </row>
    <row r="122" spans="1:16" x14ac:dyDescent="0.25">
      <c r="A122" s="13"/>
      <c r="B122" s="13"/>
      <c r="C122" s="13" t="s">
        <v>351</v>
      </c>
      <c r="D122" s="13"/>
      <c r="E122" s="13"/>
      <c r="F122" s="13" t="s">
        <v>352</v>
      </c>
      <c r="G122" s="59"/>
      <c r="H122" s="59"/>
      <c r="I122" s="60"/>
      <c r="J122" s="60"/>
      <c r="K122" s="61"/>
      <c r="L122" s="67"/>
      <c r="M122" s="65"/>
      <c r="N122" s="62" t="str">
        <f t="shared" si="3"/>
        <v>LEEG</v>
      </c>
      <c r="O122" s="68"/>
      <c r="P122" s="63"/>
    </row>
    <row r="123" spans="1:16" x14ac:dyDescent="0.25">
      <c r="A123" s="13"/>
      <c r="B123" s="13"/>
      <c r="C123" s="13" t="s">
        <v>353</v>
      </c>
      <c r="D123" s="13"/>
      <c r="E123" s="13"/>
      <c r="F123" s="13" t="s">
        <v>354</v>
      </c>
      <c r="G123" s="59"/>
      <c r="H123" s="59"/>
      <c r="I123" s="60"/>
      <c r="J123" s="60"/>
      <c r="K123" s="61"/>
      <c r="L123" s="67"/>
      <c r="M123" s="65"/>
      <c r="N123" s="62" t="str">
        <f t="shared" si="3"/>
        <v>LEEG</v>
      </c>
      <c r="O123" s="68"/>
      <c r="P123" s="63"/>
    </row>
    <row r="124" spans="1:16" x14ac:dyDescent="0.25">
      <c r="A124" s="13"/>
      <c r="B124" s="13"/>
      <c r="C124" s="13" t="s">
        <v>355</v>
      </c>
      <c r="D124" s="13"/>
      <c r="E124" s="13"/>
      <c r="F124" s="13" t="s">
        <v>356</v>
      </c>
      <c r="G124" s="59"/>
      <c r="H124" s="59"/>
      <c r="I124" s="60"/>
      <c r="J124" s="60"/>
      <c r="K124" s="61"/>
      <c r="L124" s="67"/>
      <c r="M124" s="65"/>
      <c r="N124" s="62" t="str">
        <f t="shared" si="3"/>
        <v>LEEG</v>
      </c>
      <c r="O124" s="68"/>
      <c r="P124" s="63"/>
    </row>
    <row r="125" spans="1:16" x14ac:dyDescent="0.25">
      <c r="A125" s="13"/>
      <c r="B125" s="13"/>
      <c r="C125" s="13" t="s">
        <v>176</v>
      </c>
      <c r="D125" s="13"/>
      <c r="E125" s="13"/>
      <c r="F125" s="78" t="s">
        <v>177</v>
      </c>
      <c r="G125" s="59" t="s">
        <v>31</v>
      </c>
      <c r="H125" s="59"/>
      <c r="I125" s="60"/>
      <c r="J125" s="60"/>
      <c r="K125" s="61"/>
      <c r="L125" s="67"/>
      <c r="M125" s="65"/>
      <c r="N125" s="62" t="str">
        <f t="shared" si="3"/>
        <v>O</v>
      </c>
      <c r="O125" s="68"/>
      <c r="P125" s="63"/>
    </row>
    <row r="126" spans="1:16" x14ac:dyDescent="0.25">
      <c r="A126" s="13"/>
      <c r="B126" s="13"/>
      <c r="C126" s="13" t="s">
        <v>357</v>
      </c>
      <c r="D126" s="13"/>
      <c r="E126" s="13"/>
      <c r="F126" s="13" t="s">
        <v>358</v>
      </c>
      <c r="G126" s="59"/>
      <c r="H126" s="59"/>
      <c r="I126" s="60"/>
      <c r="J126" s="60"/>
      <c r="K126" s="61"/>
      <c r="L126" s="67"/>
      <c r="M126" s="65"/>
      <c r="N126" s="62" t="str">
        <f t="shared" si="3"/>
        <v>LEEG</v>
      </c>
      <c r="O126" s="68"/>
      <c r="P126" s="63"/>
    </row>
    <row r="127" spans="1:16" x14ac:dyDescent="0.25">
      <c r="A127" s="13"/>
      <c r="B127" s="13"/>
      <c r="C127" s="13" t="s">
        <v>359</v>
      </c>
      <c r="D127" s="13"/>
      <c r="E127" s="13"/>
      <c r="F127" s="13" t="s">
        <v>360</v>
      </c>
      <c r="G127" s="59"/>
      <c r="H127" s="59"/>
      <c r="I127" s="60"/>
      <c r="J127" s="60"/>
      <c r="K127" s="61"/>
      <c r="L127" s="67"/>
      <c r="M127" s="65"/>
      <c r="N127" s="62" t="str">
        <f t="shared" si="3"/>
        <v>LEEG</v>
      </c>
      <c r="O127" s="68"/>
      <c r="P127" s="63"/>
    </row>
    <row r="128" spans="1:16" x14ac:dyDescent="0.25">
      <c r="A128" s="13"/>
      <c r="B128" s="13"/>
      <c r="C128" s="13" t="s">
        <v>363</v>
      </c>
      <c r="D128" s="13"/>
      <c r="E128" s="13"/>
      <c r="F128" s="13" t="s">
        <v>364</v>
      </c>
      <c r="G128" s="59"/>
      <c r="H128" s="59"/>
      <c r="I128" s="60"/>
      <c r="J128" s="60"/>
      <c r="K128" s="61"/>
      <c r="L128" s="67"/>
      <c r="M128" s="65"/>
      <c r="N128" s="62" t="str">
        <f t="shared" si="3"/>
        <v>LEEG</v>
      </c>
      <c r="O128" s="68"/>
      <c r="P128" s="63"/>
    </row>
    <row r="129" spans="1:16" x14ac:dyDescent="0.25">
      <c r="A129" s="13"/>
      <c r="B129" s="13"/>
      <c r="C129" s="13" t="s">
        <v>361</v>
      </c>
      <c r="D129" s="13"/>
      <c r="E129" s="13"/>
      <c r="F129" s="13" t="s">
        <v>362</v>
      </c>
      <c r="G129" s="59"/>
      <c r="H129" s="59"/>
      <c r="I129" s="60"/>
      <c r="J129" s="60"/>
      <c r="K129" s="61"/>
      <c r="L129" s="67"/>
      <c r="M129" s="65"/>
      <c r="N129" s="62" t="str">
        <f t="shared" si="3"/>
        <v>LEEG</v>
      </c>
      <c r="O129" s="68"/>
      <c r="P129" s="63"/>
    </row>
    <row r="130" spans="1:16" x14ac:dyDescent="0.25">
      <c r="A130" s="13"/>
      <c r="B130" s="13"/>
      <c r="C130" s="13" t="s">
        <v>365</v>
      </c>
      <c r="D130" s="13"/>
      <c r="E130" s="13"/>
      <c r="F130" s="13" t="s">
        <v>366</v>
      </c>
      <c r="G130" s="59"/>
      <c r="H130" s="59"/>
      <c r="I130" s="60"/>
      <c r="J130" s="60"/>
      <c r="K130" s="61"/>
      <c r="L130" s="67"/>
      <c r="M130" s="65"/>
      <c r="N130" s="62" t="str">
        <f t="shared" si="3"/>
        <v>LEEG</v>
      </c>
      <c r="O130" s="68"/>
      <c r="P130" s="63"/>
    </row>
    <row r="131" spans="1:16" x14ac:dyDescent="0.25">
      <c r="A131" s="13"/>
      <c r="B131" s="13"/>
      <c r="C131" s="13" t="s">
        <v>367</v>
      </c>
      <c r="D131" s="13"/>
      <c r="E131" s="13"/>
      <c r="F131" s="13" t="s">
        <v>368</v>
      </c>
      <c r="G131" s="59"/>
      <c r="H131" s="59"/>
      <c r="I131" s="60"/>
      <c r="J131" s="60"/>
      <c r="K131" s="61"/>
      <c r="L131" s="67"/>
      <c r="M131" s="65"/>
      <c r="N131" s="62" t="str">
        <f t="shared" si="3"/>
        <v>LEEG</v>
      </c>
      <c r="O131" s="68"/>
      <c r="P131" s="63"/>
    </row>
    <row r="132" spans="1:16" x14ac:dyDescent="0.25">
      <c r="A132" s="13"/>
      <c r="B132" s="13"/>
      <c r="C132" s="13" t="s">
        <v>169</v>
      </c>
      <c r="D132" s="13"/>
      <c r="E132" s="13"/>
      <c r="F132" s="13" t="s">
        <v>170</v>
      </c>
      <c r="G132" s="59"/>
      <c r="H132" s="59"/>
      <c r="I132" s="60"/>
      <c r="J132" s="60"/>
      <c r="K132" s="61"/>
      <c r="L132" s="67"/>
      <c r="M132" s="65"/>
      <c r="N132" s="62" t="str">
        <f t="shared" si="3"/>
        <v>LEEG</v>
      </c>
      <c r="O132" s="68"/>
      <c r="P132" s="63"/>
    </row>
    <row r="133" spans="1:16" x14ac:dyDescent="0.25">
      <c r="A133" s="13"/>
      <c r="B133" s="13"/>
      <c r="C133" s="51" t="s">
        <v>178</v>
      </c>
      <c r="D133" s="51"/>
      <c r="E133" s="51" t="s">
        <v>174</v>
      </c>
      <c r="F133" s="79" t="s">
        <v>179</v>
      </c>
      <c r="G133" s="59" t="s">
        <v>31</v>
      </c>
      <c r="H133" s="59"/>
      <c r="I133" s="60"/>
      <c r="J133" s="60"/>
      <c r="K133" s="61"/>
      <c r="L133" s="67"/>
      <c r="M133" s="65"/>
      <c r="N133" s="62" t="str">
        <f t="shared" si="3"/>
        <v>O</v>
      </c>
      <c r="O133" s="68"/>
      <c r="P133" s="63"/>
    </row>
    <row r="134" spans="1:16" x14ac:dyDescent="0.25">
      <c r="A134" s="13"/>
      <c r="B134" s="13"/>
      <c r="C134" s="13" t="s">
        <v>173</v>
      </c>
      <c r="D134" s="13"/>
      <c r="E134" s="13" t="s">
        <v>174</v>
      </c>
      <c r="F134" s="78" t="s">
        <v>175</v>
      </c>
      <c r="G134" s="59" t="s">
        <v>31</v>
      </c>
      <c r="H134" s="59"/>
      <c r="I134" s="60"/>
      <c r="J134" s="60"/>
      <c r="K134" s="61"/>
      <c r="L134" s="67"/>
      <c r="M134" s="65"/>
      <c r="N134" s="62" t="str">
        <f t="shared" si="3"/>
        <v>O</v>
      </c>
      <c r="O134" s="68"/>
      <c r="P134" s="63"/>
    </row>
    <row r="135" spans="1:16" x14ac:dyDescent="0.25">
      <c r="A135" s="13"/>
      <c r="B135" s="13"/>
      <c r="C135" s="13" t="s">
        <v>48</v>
      </c>
      <c r="D135" s="13"/>
      <c r="E135" s="13"/>
      <c r="F135" s="13" t="s">
        <v>49</v>
      </c>
      <c r="G135" s="59"/>
      <c r="H135" s="59"/>
      <c r="I135" s="60"/>
      <c r="J135" s="60"/>
      <c r="K135" s="61"/>
      <c r="L135" s="67"/>
      <c r="M135" s="65"/>
      <c r="N135" s="62" t="str">
        <f t="shared" si="3"/>
        <v>LEEG</v>
      </c>
      <c r="O135" s="68"/>
      <c r="P135" s="63"/>
    </row>
    <row r="136" spans="1:16" x14ac:dyDescent="0.25">
      <c r="A136" s="13"/>
      <c r="B136" s="13"/>
      <c r="C136" s="13" t="s">
        <v>288</v>
      </c>
      <c r="D136" s="13"/>
      <c r="E136" s="13" t="s">
        <v>289</v>
      </c>
      <c r="F136" s="13" t="s">
        <v>290</v>
      </c>
      <c r="G136" s="59"/>
      <c r="H136" s="59"/>
      <c r="I136" s="60"/>
      <c r="J136" s="60"/>
      <c r="K136" s="61"/>
      <c r="L136" s="67"/>
      <c r="M136" s="65"/>
      <c r="N136" s="62" t="str">
        <f t="shared" si="3"/>
        <v>LEEG</v>
      </c>
      <c r="O136" s="68"/>
      <c r="P136" s="63"/>
    </row>
    <row r="137" spans="1:16" x14ac:dyDescent="0.25">
      <c r="A137" s="13"/>
      <c r="B137" s="13"/>
      <c r="C137" s="13" t="s">
        <v>369</v>
      </c>
      <c r="D137" s="13"/>
      <c r="E137" s="13" t="s">
        <v>37</v>
      </c>
      <c r="F137" s="13" t="s">
        <v>370</v>
      </c>
      <c r="G137" s="59"/>
      <c r="H137" s="59"/>
      <c r="I137" s="60"/>
      <c r="J137" s="60"/>
      <c r="K137" s="61"/>
      <c r="L137" s="67"/>
      <c r="M137" s="65"/>
      <c r="N137" s="62" t="str">
        <f t="shared" si="3"/>
        <v>LEEG</v>
      </c>
      <c r="O137" s="68"/>
      <c r="P137" s="63"/>
    </row>
    <row r="138" spans="1:16" x14ac:dyDescent="0.25">
      <c r="A138" s="13"/>
      <c r="B138" s="13"/>
      <c r="C138" s="13" t="s">
        <v>180</v>
      </c>
      <c r="D138" s="13"/>
      <c r="E138" s="13"/>
      <c r="F138" s="50" t="s">
        <v>181</v>
      </c>
      <c r="G138" s="59" t="s">
        <v>31</v>
      </c>
      <c r="H138" s="59"/>
      <c r="I138" s="60"/>
      <c r="J138" s="60"/>
      <c r="K138" s="61"/>
      <c r="L138" s="67"/>
      <c r="M138" s="65"/>
      <c r="N138" s="62" t="str">
        <f t="shared" si="3"/>
        <v>O</v>
      </c>
      <c r="O138" s="68" t="s">
        <v>279</v>
      </c>
      <c r="P138" s="63"/>
    </row>
    <row r="139" spans="1:16" x14ac:dyDescent="0.25">
      <c r="A139" s="13"/>
      <c r="B139" s="13"/>
      <c r="C139" s="13"/>
      <c r="D139" s="13" t="s">
        <v>184</v>
      </c>
      <c r="E139" s="13"/>
      <c r="F139" s="78" t="s">
        <v>185</v>
      </c>
      <c r="G139" s="59" t="s">
        <v>31</v>
      </c>
      <c r="H139" s="59"/>
      <c r="I139" s="60"/>
      <c r="J139" s="60"/>
      <c r="K139" s="61"/>
      <c r="L139" s="67"/>
      <c r="M139" s="65"/>
      <c r="N139" s="62" t="str">
        <f t="shared" ref="N139:N144" si="5">IF(LEFT(G139,1)="X","X",IF(LEFT(G139,1)="V","V",IF(H139="V","V",IF(I139="V","V",IF(J139="V","O",IF(K139="V","O",IF(L139="V","O",IF(M139="V","O",IF(LEFT(G139,1)="O","O",IF(LEFT(H139,1)="O","O",IF(I139="O","O",IF(J139="O","O",IF(K139="O","O",IF(L139="O","O",IF(M139="O","O","LEEG")))))))))))))))</f>
        <v>O</v>
      </c>
      <c r="O139" s="68"/>
      <c r="P139" s="63"/>
    </row>
    <row r="140" spans="1:16" x14ac:dyDescent="0.25">
      <c r="A140" s="13"/>
      <c r="B140" s="13"/>
      <c r="C140" s="13"/>
      <c r="D140" s="13" t="s">
        <v>182</v>
      </c>
      <c r="E140" s="13" t="s">
        <v>259</v>
      </c>
      <c r="F140" s="78" t="s">
        <v>183</v>
      </c>
      <c r="G140" s="59" t="s">
        <v>31</v>
      </c>
      <c r="H140" s="59"/>
      <c r="I140" s="60"/>
      <c r="J140" s="60"/>
      <c r="K140" s="61"/>
      <c r="L140" s="67"/>
      <c r="M140" s="65"/>
      <c r="N140" s="62" t="str">
        <f t="shared" si="5"/>
        <v>O</v>
      </c>
      <c r="O140" s="68"/>
      <c r="P140" s="63"/>
    </row>
    <row r="141" spans="1:16" x14ac:dyDescent="0.25">
      <c r="A141" s="13"/>
      <c r="B141" s="13"/>
      <c r="C141" s="13"/>
      <c r="D141" s="13" t="s">
        <v>178</v>
      </c>
      <c r="E141" s="13" t="s">
        <v>174</v>
      </c>
      <c r="F141" s="78" t="s">
        <v>179</v>
      </c>
      <c r="G141" s="59" t="s">
        <v>31</v>
      </c>
      <c r="H141" s="59"/>
      <c r="I141" s="60"/>
      <c r="J141" s="60"/>
      <c r="K141" s="61"/>
      <c r="L141" s="67"/>
      <c r="M141" s="65"/>
      <c r="N141" s="62" t="str">
        <f t="shared" si="5"/>
        <v>O</v>
      </c>
      <c r="O141" s="68"/>
      <c r="P141" s="63"/>
    </row>
    <row r="142" spans="1:16" x14ac:dyDescent="0.25">
      <c r="A142" s="13"/>
      <c r="B142" s="13"/>
      <c r="C142" s="13"/>
      <c r="D142" s="13" t="s">
        <v>173</v>
      </c>
      <c r="E142" s="13" t="s">
        <v>174</v>
      </c>
      <c r="F142" s="78" t="s">
        <v>175</v>
      </c>
      <c r="G142" s="59" t="s">
        <v>31</v>
      </c>
      <c r="H142" s="59"/>
      <c r="I142" s="60"/>
      <c r="J142" s="60"/>
      <c r="K142" s="61"/>
      <c r="L142" s="67"/>
      <c r="M142" s="65"/>
      <c r="N142" s="62" t="str">
        <f t="shared" si="5"/>
        <v>O</v>
      </c>
      <c r="O142" s="68"/>
      <c r="P142" s="63"/>
    </row>
    <row r="143" spans="1:16" x14ac:dyDescent="0.25">
      <c r="A143" s="13"/>
      <c r="B143" s="13"/>
      <c r="C143" s="13"/>
      <c r="D143" s="13" t="s">
        <v>48</v>
      </c>
      <c r="E143" s="13"/>
      <c r="F143" s="13" t="s">
        <v>49</v>
      </c>
      <c r="G143" s="59"/>
      <c r="H143" s="59"/>
      <c r="I143" s="60"/>
      <c r="J143" s="60"/>
      <c r="K143" s="61"/>
      <c r="L143" s="67"/>
      <c r="M143" s="65"/>
      <c r="N143" s="62" t="str">
        <f t="shared" si="5"/>
        <v>LEEG</v>
      </c>
      <c r="O143" s="68"/>
      <c r="P143" s="63"/>
    </row>
    <row r="144" spans="1:16" x14ac:dyDescent="0.25">
      <c r="A144" s="13"/>
      <c r="B144" s="13"/>
      <c r="C144" s="13"/>
      <c r="D144" s="13" t="s">
        <v>288</v>
      </c>
      <c r="E144" s="13" t="s">
        <v>289</v>
      </c>
      <c r="F144" s="13" t="s">
        <v>290</v>
      </c>
      <c r="G144" s="59"/>
      <c r="H144" s="59"/>
      <c r="I144" s="60"/>
      <c r="J144" s="60"/>
      <c r="K144" s="61"/>
      <c r="L144" s="67"/>
      <c r="M144" s="65"/>
      <c r="N144" s="62" t="str">
        <f t="shared" si="5"/>
        <v>LEEG</v>
      </c>
      <c r="O144" s="68"/>
      <c r="P144" s="63"/>
    </row>
    <row r="145" spans="1:16" x14ac:dyDescent="0.25">
      <c r="A145" s="13"/>
      <c r="B145" s="13" t="s">
        <v>247</v>
      </c>
      <c r="C145" s="13"/>
      <c r="D145" s="13"/>
      <c r="E145" s="13" t="s">
        <v>259</v>
      </c>
      <c r="F145" s="50" t="s">
        <v>254</v>
      </c>
      <c r="G145" s="59" t="s">
        <v>31</v>
      </c>
      <c r="H145" s="59"/>
      <c r="I145" s="60"/>
      <c r="J145" s="60"/>
      <c r="K145" s="61"/>
      <c r="L145" s="67"/>
      <c r="M145" s="65"/>
      <c r="N145" s="62" t="str">
        <f t="shared" si="3"/>
        <v>O</v>
      </c>
      <c r="O145" s="68" t="s">
        <v>279</v>
      </c>
      <c r="P145" s="63"/>
    </row>
    <row r="146" spans="1:16" x14ac:dyDescent="0.25">
      <c r="A146" s="13"/>
      <c r="B146" s="13"/>
      <c r="C146" s="13" t="s">
        <v>248</v>
      </c>
      <c r="D146" s="13"/>
      <c r="E146" s="13" t="s">
        <v>259</v>
      </c>
      <c r="F146" s="78" t="s">
        <v>255</v>
      </c>
      <c r="G146" s="59" t="s">
        <v>31</v>
      </c>
      <c r="H146" s="59"/>
      <c r="I146" s="60"/>
      <c r="J146" s="60"/>
      <c r="K146" s="61"/>
      <c r="L146" s="67"/>
      <c r="M146" s="65"/>
      <c r="N146" s="62" t="str">
        <f t="shared" si="3"/>
        <v>O</v>
      </c>
      <c r="O146" s="68"/>
      <c r="P146" s="63"/>
    </row>
    <row r="147" spans="1:16" x14ac:dyDescent="0.25">
      <c r="A147" s="13"/>
      <c r="B147" s="13"/>
      <c r="C147" s="13" t="s">
        <v>156</v>
      </c>
      <c r="D147" s="13"/>
      <c r="E147" s="13" t="s">
        <v>259</v>
      </c>
      <c r="F147" s="78" t="s">
        <v>256</v>
      </c>
      <c r="G147" s="59" t="s">
        <v>31</v>
      </c>
      <c r="H147" s="59"/>
      <c r="I147" s="60"/>
      <c r="J147" s="60"/>
      <c r="K147" s="61"/>
      <c r="L147" s="67"/>
      <c r="M147" s="65"/>
      <c r="N147" s="62" t="str">
        <f t="shared" si="3"/>
        <v>O</v>
      </c>
      <c r="O147" s="68"/>
      <c r="P147" s="63"/>
    </row>
    <row r="148" spans="1:16" x14ac:dyDescent="0.25">
      <c r="A148" s="13"/>
      <c r="B148" s="13" t="s">
        <v>152</v>
      </c>
      <c r="C148" s="13"/>
      <c r="D148" s="13"/>
      <c r="E148" s="13" t="s">
        <v>259</v>
      </c>
      <c r="F148" s="50" t="s">
        <v>153</v>
      </c>
      <c r="G148" s="59" t="s">
        <v>26</v>
      </c>
      <c r="H148" s="59"/>
      <c r="I148" s="60"/>
      <c r="J148" s="60"/>
      <c r="K148" s="61"/>
      <c r="L148" s="67"/>
      <c r="M148" s="65"/>
      <c r="N148" s="62" t="str">
        <f t="shared" ref="N148:N162" si="6">IF(LEFT(G148,1)="X","X",IF(LEFT(G148,1)="V","V",IF(H148="V","V",IF(I148="V","V",IF(J148="V","O",IF(K148="V","O",IF(L148="V","O",IF(M148="V","O",IF(LEFT(G148,1)="O","O",IF(LEFT(H148,1)="O","O",IF(I148="O","O",IF(J148="O","O",IF(K148="O","O",IF(L148="O","O",IF(M148="O","O","LEEG")))))))))))))))</f>
        <v>V</v>
      </c>
      <c r="O148" s="68" t="s">
        <v>279</v>
      </c>
      <c r="P148" s="63"/>
    </row>
    <row r="149" spans="1:16" x14ac:dyDescent="0.25">
      <c r="A149" s="13"/>
      <c r="B149" s="13"/>
      <c r="C149" s="13" t="s">
        <v>154</v>
      </c>
      <c r="D149" s="13"/>
      <c r="E149" s="13" t="s">
        <v>259</v>
      </c>
      <c r="F149" s="78" t="s">
        <v>155</v>
      </c>
      <c r="G149" s="59" t="s">
        <v>26</v>
      </c>
      <c r="H149" s="59"/>
      <c r="I149" s="60"/>
      <c r="J149" s="60"/>
      <c r="K149" s="61"/>
      <c r="L149" s="67"/>
      <c r="M149" s="65"/>
      <c r="N149" s="62" t="str">
        <f t="shared" si="6"/>
        <v>V</v>
      </c>
      <c r="O149" s="68"/>
      <c r="P149" s="63"/>
    </row>
    <row r="150" spans="1:16" x14ac:dyDescent="0.25">
      <c r="A150" s="13"/>
      <c r="B150" s="13"/>
      <c r="C150" s="13" t="s">
        <v>156</v>
      </c>
      <c r="D150" s="13"/>
      <c r="E150" s="13" t="s">
        <v>259</v>
      </c>
      <c r="F150" s="78" t="s">
        <v>157</v>
      </c>
      <c r="G150" s="59" t="s">
        <v>31</v>
      </c>
      <c r="H150" s="59"/>
      <c r="I150" s="60"/>
      <c r="J150" s="60"/>
      <c r="K150" s="61"/>
      <c r="L150" s="67"/>
      <c r="M150" s="65"/>
      <c r="N150" s="62" t="str">
        <f t="shared" si="6"/>
        <v>O</v>
      </c>
      <c r="O150" s="68"/>
      <c r="P150" s="63"/>
    </row>
    <row r="151" spans="1:16" x14ac:dyDescent="0.25">
      <c r="A151" s="13"/>
      <c r="B151" s="13"/>
      <c r="C151" s="13" t="s">
        <v>82</v>
      </c>
      <c r="D151" s="13"/>
      <c r="E151" s="13" t="s">
        <v>83</v>
      </c>
      <c r="F151" s="78" t="s">
        <v>84</v>
      </c>
      <c r="G151" s="59" t="s">
        <v>31</v>
      </c>
      <c r="H151" s="59"/>
      <c r="I151" s="60"/>
      <c r="J151" s="60"/>
      <c r="K151" s="61"/>
      <c r="L151" s="67"/>
      <c r="M151" s="65"/>
      <c r="N151" s="62" t="str">
        <f t="shared" si="6"/>
        <v>O</v>
      </c>
      <c r="O151" s="68"/>
      <c r="P151" s="63"/>
    </row>
    <row r="152" spans="1:16" x14ac:dyDescent="0.25">
      <c r="A152" s="13"/>
      <c r="B152" s="13"/>
      <c r="C152" s="13" t="s">
        <v>158</v>
      </c>
      <c r="D152" s="13"/>
      <c r="E152" s="13" t="s">
        <v>259</v>
      </c>
      <c r="F152" s="78" t="s">
        <v>159</v>
      </c>
      <c r="G152" s="59" t="s">
        <v>26</v>
      </c>
      <c r="H152" s="59"/>
      <c r="I152" s="60"/>
      <c r="J152" s="60"/>
      <c r="K152" s="61"/>
      <c r="L152" s="67"/>
      <c r="M152" s="65"/>
      <c r="N152" s="62" t="str">
        <f t="shared" si="6"/>
        <v>V</v>
      </c>
      <c r="O152" s="68"/>
      <c r="P152" s="63"/>
    </row>
    <row r="153" spans="1:16" x14ac:dyDescent="0.25">
      <c r="A153" s="13"/>
      <c r="B153" s="13"/>
      <c r="C153" s="13" t="s">
        <v>160</v>
      </c>
      <c r="D153" s="13"/>
      <c r="E153" s="13" t="s">
        <v>259</v>
      </c>
      <c r="F153" s="78" t="s">
        <v>161</v>
      </c>
      <c r="G153" s="59" t="s">
        <v>31</v>
      </c>
      <c r="H153" s="59"/>
      <c r="I153" s="60"/>
      <c r="J153" s="60"/>
      <c r="K153" s="61"/>
      <c r="L153" s="67"/>
      <c r="M153" s="65"/>
      <c r="N153" s="62" t="str">
        <f t="shared" si="6"/>
        <v>O</v>
      </c>
      <c r="O153" s="68"/>
      <c r="P153" s="63"/>
    </row>
    <row r="154" spans="1:16" x14ac:dyDescent="0.25">
      <c r="A154" s="13"/>
      <c r="B154" s="13"/>
      <c r="C154" s="13" t="s">
        <v>48</v>
      </c>
      <c r="D154" s="13"/>
      <c r="E154" s="13"/>
      <c r="F154" s="13" t="s">
        <v>49</v>
      </c>
      <c r="G154" s="59"/>
      <c r="H154" s="59"/>
      <c r="I154" s="60"/>
      <c r="J154" s="60"/>
      <c r="K154" s="61"/>
      <c r="L154" s="67"/>
      <c r="M154" s="65"/>
      <c r="N154" s="62" t="str">
        <f t="shared" si="6"/>
        <v>LEEG</v>
      </c>
      <c r="O154" s="68"/>
      <c r="P154" s="63"/>
    </row>
    <row r="155" spans="1:16" x14ac:dyDescent="0.25">
      <c r="A155" s="13"/>
      <c r="B155" s="13"/>
      <c r="C155" s="13" t="s">
        <v>288</v>
      </c>
      <c r="D155" s="13"/>
      <c r="E155" s="13" t="s">
        <v>289</v>
      </c>
      <c r="F155" s="13" t="s">
        <v>290</v>
      </c>
      <c r="G155" s="59"/>
      <c r="H155" s="59"/>
      <c r="I155" s="60"/>
      <c r="J155" s="60"/>
      <c r="K155" s="61"/>
      <c r="L155" s="67"/>
      <c r="M155" s="65"/>
      <c r="N155" s="62" t="str">
        <f t="shared" si="6"/>
        <v>LEEG</v>
      </c>
      <c r="O155" s="68"/>
      <c r="P155" s="63"/>
    </row>
    <row r="156" spans="1:16" x14ac:dyDescent="0.25">
      <c r="A156" s="13"/>
      <c r="B156" s="13" t="s">
        <v>162</v>
      </c>
      <c r="C156" s="13"/>
      <c r="D156" s="13"/>
      <c r="E156" s="13" t="s">
        <v>259</v>
      </c>
      <c r="F156" s="50" t="s">
        <v>163</v>
      </c>
      <c r="G156" s="59" t="s">
        <v>26</v>
      </c>
      <c r="H156" s="59"/>
      <c r="I156" s="60"/>
      <c r="J156" s="60"/>
      <c r="K156" s="61"/>
      <c r="L156" s="67"/>
      <c r="M156" s="65"/>
      <c r="N156" s="62" t="str">
        <f t="shared" si="6"/>
        <v>V</v>
      </c>
      <c r="O156" s="68" t="s">
        <v>279</v>
      </c>
      <c r="P156" s="63"/>
    </row>
    <row r="157" spans="1:16" x14ac:dyDescent="0.25">
      <c r="A157" s="13"/>
      <c r="B157" s="13"/>
      <c r="C157" s="13" t="s">
        <v>154</v>
      </c>
      <c r="D157" s="13"/>
      <c r="E157" s="13" t="s">
        <v>259</v>
      </c>
      <c r="F157" s="78" t="s">
        <v>155</v>
      </c>
      <c r="G157" s="59" t="s">
        <v>26</v>
      </c>
      <c r="H157" s="59"/>
      <c r="I157" s="60"/>
      <c r="J157" s="60"/>
      <c r="K157" s="61"/>
      <c r="L157" s="67"/>
      <c r="M157" s="65"/>
      <c r="N157" s="62" t="str">
        <f t="shared" si="6"/>
        <v>V</v>
      </c>
      <c r="O157" s="68"/>
      <c r="P157" s="63"/>
    </row>
    <row r="158" spans="1:16" x14ac:dyDescent="0.25">
      <c r="A158" s="13"/>
      <c r="B158" s="13"/>
      <c r="C158" s="13" t="s">
        <v>164</v>
      </c>
      <c r="D158" s="13"/>
      <c r="E158" s="3" t="s">
        <v>259</v>
      </c>
      <c r="F158" s="78" t="s">
        <v>165</v>
      </c>
      <c r="G158" s="59" t="s">
        <v>31</v>
      </c>
      <c r="H158" s="59"/>
      <c r="I158" s="60"/>
      <c r="J158" s="60"/>
      <c r="K158" s="61"/>
      <c r="L158" s="67"/>
      <c r="M158" s="65"/>
      <c r="N158" s="62" t="str">
        <f t="shared" si="6"/>
        <v>O</v>
      </c>
      <c r="O158" s="68"/>
      <c r="P158" s="63"/>
    </row>
    <row r="159" spans="1:16" x14ac:dyDescent="0.25">
      <c r="A159" s="13"/>
      <c r="B159" s="13"/>
      <c r="C159" s="13" t="s">
        <v>82</v>
      </c>
      <c r="D159" s="13"/>
      <c r="E159" s="13" t="s">
        <v>83</v>
      </c>
      <c r="F159" s="78" t="s">
        <v>84</v>
      </c>
      <c r="G159" s="59" t="s">
        <v>26</v>
      </c>
      <c r="H159" s="59"/>
      <c r="I159" s="60"/>
      <c r="J159" s="60"/>
      <c r="K159" s="61"/>
      <c r="L159" s="67"/>
      <c r="M159" s="65"/>
      <c r="N159" s="62" t="str">
        <f t="shared" si="6"/>
        <v>V</v>
      </c>
      <c r="O159" s="68"/>
      <c r="P159" s="63"/>
    </row>
    <row r="160" spans="1:16" x14ac:dyDescent="0.25">
      <c r="A160" s="13"/>
      <c r="B160" s="13"/>
      <c r="C160" s="13" t="s">
        <v>158</v>
      </c>
      <c r="D160" s="13"/>
      <c r="E160" s="13" t="s">
        <v>259</v>
      </c>
      <c r="F160" s="78" t="s">
        <v>159</v>
      </c>
      <c r="G160" s="59" t="s">
        <v>31</v>
      </c>
      <c r="H160" s="59"/>
      <c r="I160" s="60"/>
      <c r="J160" s="60"/>
      <c r="K160" s="61"/>
      <c r="L160" s="67"/>
      <c r="M160" s="65"/>
      <c r="N160" s="62" t="str">
        <f t="shared" si="6"/>
        <v>O</v>
      </c>
      <c r="O160" s="68"/>
      <c r="P160" s="63"/>
    </row>
    <row r="161" spans="1:16" x14ac:dyDescent="0.25">
      <c r="A161" s="13"/>
      <c r="B161" s="13"/>
      <c r="C161" s="13" t="s">
        <v>160</v>
      </c>
      <c r="D161" s="13"/>
      <c r="E161" s="51" t="s">
        <v>259</v>
      </c>
      <c r="F161" s="78" t="s">
        <v>161</v>
      </c>
      <c r="G161" s="59" t="s">
        <v>31</v>
      </c>
      <c r="H161" s="59"/>
      <c r="I161" s="60"/>
      <c r="J161" s="60"/>
      <c r="K161" s="61"/>
      <c r="L161" s="67"/>
      <c r="M161" s="65"/>
      <c r="N161" s="62" t="str">
        <f t="shared" si="6"/>
        <v>O</v>
      </c>
      <c r="O161" s="68"/>
      <c r="P161" s="63"/>
    </row>
    <row r="162" spans="1:16" x14ac:dyDescent="0.25">
      <c r="A162" s="13"/>
      <c r="B162" s="13"/>
      <c r="C162" s="13" t="s">
        <v>395</v>
      </c>
      <c r="D162" s="13"/>
      <c r="E162" s="51"/>
      <c r="F162" s="78" t="s">
        <v>396</v>
      </c>
      <c r="G162" s="59" t="s">
        <v>31</v>
      </c>
      <c r="H162" s="59"/>
      <c r="I162" s="60"/>
      <c r="J162" s="60"/>
      <c r="K162" s="61"/>
      <c r="L162" s="67"/>
      <c r="M162" s="65"/>
      <c r="N162" s="62" t="str">
        <f t="shared" si="6"/>
        <v>O</v>
      </c>
      <c r="O162" s="68"/>
      <c r="P162" s="63"/>
    </row>
    <row r="163" spans="1:16" x14ac:dyDescent="0.25">
      <c r="A163" s="13"/>
      <c r="B163" s="13"/>
      <c r="C163" s="13" t="s">
        <v>48</v>
      </c>
      <c r="D163" s="13"/>
      <c r="E163" s="13"/>
      <c r="F163" s="13" t="s">
        <v>49</v>
      </c>
      <c r="G163" s="59"/>
      <c r="H163" s="59"/>
      <c r="I163" s="60"/>
      <c r="J163" s="60"/>
      <c r="K163" s="61"/>
      <c r="L163" s="67"/>
      <c r="M163" s="65"/>
      <c r="N163" s="62" t="str">
        <f t="shared" ref="N163:N169" si="7">IF(LEFT(G163,1)="X","X",IF(LEFT(G163,1)="V","V",IF(H163="V","V",IF(I163="V","V",IF(J163="V","O",IF(K163="V","O",IF(L163="V","O",IF(M163="V","O",IF(LEFT(G163,1)="O","O",IF(LEFT(H163,1)="O","O",IF(I163="O","O",IF(J163="O","O",IF(K163="O","O",IF(L163="O","O",IF(M163="O","O","LEEG")))))))))))))))</f>
        <v>LEEG</v>
      </c>
      <c r="O163" s="68"/>
      <c r="P163" s="63"/>
    </row>
    <row r="164" spans="1:16" x14ac:dyDescent="0.25">
      <c r="A164" s="13"/>
      <c r="B164" s="13"/>
      <c r="C164" s="13" t="s">
        <v>288</v>
      </c>
      <c r="D164" s="13"/>
      <c r="E164" s="13" t="s">
        <v>289</v>
      </c>
      <c r="F164" s="13" t="s">
        <v>290</v>
      </c>
      <c r="G164" s="59"/>
      <c r="H164" s="59"/>
      <c r="I164" s="60"/>
      <c r="J164" s="60"/>
      <c r="K164" s="61"/>
      <c r="L164" s="67"/>
      <c r="M164" s="65"/>
      <c r="N164" s="62" t="str">
        <f t="shared" si="7"/>
        <v>LEEG</v>
      </c>
      <c r="O164" s="68"/>
      <c r="P164" s="63"/>
    </row>
    <row r="165" spans="1:16" x14ac:dyDescent="0.25">
      <c r="A165" s="13"/>
      <c r="B165" s="51" t="s">
        <v>385</v>
      </c>
      <c r="C165" s="51"/>
      <c r="D165" s="51"/>
      <c r="E165" s="51" t="s">
        <v>259</v>
      </c>
      <c r="F165" s="87" t="s">
        <v>386</v>
      </c>
      <c r="G165" s="59" t="s">
        <v>26</v>
      </c>
      <c r="H165" s="59"/>
      <c r="I165" s="60"/>
      <c r="J165" s="60"/>
      <c r="K165" s="61"/>
      <c r="L165" s="67"/>
      <c r="M165" s="65"/>
      <c r="N165" s="62" t="str">
        <f t="shared" si="7"/>
        <v>V</v>
      </c>
      <c r="O165" s="68" t="s">
        <v>279</v>
      </c>
      <c r="P165" s="63"/>
    </row>
    <row r="166" spans="1:16" x14ac:dyDescent="0.25">
      <c r="A166" s="13"/>
      <c r="B166" s="51"/>
      <c r="C166" s="51" t="s">
        <v>387</v>
      </c>
      <c r="D166" s="51"/>
      <c r="E166" s="51" t="s">
        <v>388</v>
      </c>
      <c r="F166" s="51" t="s">
        <v>389</v>
      </c>
      <c r="G166" s="59" t="s">
        <v>31</v>
      </c>
      <c r="H166" s="59"/>
      <c r="I166" s="60"/>
      <c r="J166" s="60"/>
      <c r="K166" s="61"/>
      <c r="L166" s="67"/>
      <c r="M166" s="65"/>
      <c r="N166" s="62" t="str">
        <f t="shared" si="7"/>
        <v>O</v>
      </c>
      <c r="O166" s="68"/>
      <c r="P166" s="63"/>
    </row>
    <row r="167" spans="1:16" x14ac:dyDescent="0.25">
      <c r="A167" s="13"/>
      <c r="B167" s="51"/>
      <c r="C167" s="51" t="s">
        <v>390</v>
      </c>
      <c r="D167" s="51"/>
      <c r="E167" s="51"/>
      <c r="F167" s="51" t="s">
        <v>391</v>
      </c>
      <c r="G167" s="59" t="s">
        <v>31</v>
      </c>
      <c r="H167" s="59"/>
      <c r="I167" s="60"/>
      <c r="J167" s="60"/>
      <c r="K167" s="61"/>
      <c r="L167" s="67"/>
      <c r="M167" s="65"/>
      <c r="N167" s="62" t="str">
        <f t="shared" si="7"/>
        <v>O</v>
      </c>
      <c r="O167" s="68"/>
      <c r="P167" s="63"/>
    </row>
    <row r="168" spans="1:16" x14ac:dyDescent="0.25">
      <c r="A168" s="13"/>
      <c r="B168" s="51"/>
      <c r="C168" s="51" t="s">
        <v>392</v>
      </c>
      <c r="D168" s="51"/>
      <c r="E168" s="51" t="s">
        <v>393</v>
      </c>
      <c r="F168" s="51" t="s">
        <v>394</v>
      </c>
      <c r="G168" s="59" t="s">
        <v>26</v>
      </c>
      <c r="H168" s="59"/>
      <c r="I168" s="60"/>
      <c r="J168" s="60"/>
      <c r="K168" s="61"/>
      <c r="L168" s="67"/>
      <c r="M168" s="65"/>
      <c r="N168" s="62" t="str">
        <f t="shared" si="7"/>
        <v>V</v>
      </c>
      <c r="O168" s="68"/>
      <c r="P168" s="63"/>
    </row>
    <row r="169" spans="1:16" x14ac:dyDescent="0.25">
      <c r="A169" s="13"/>
      <c r="B169" s="51"/>
      <c r="C169" s="51" t="s">
        <v>169</v>
      </c>
      <c r="D169" s="51"/>
      <c r="E169" s="51"/>
      <c r="F169" s="51" t="s">
        <v>170</v>
      </c>
      <c r="G169" s="59" t="s">
        <v>26</v>
      </c>
      <c r="H169" s="59"/>
      <c r="I169" s="60"/>
      <c r="J169" s="60"/>
      <c r="K169" s="61"/>
      <c r="L169" s="67"/>
      <c r="M169" s="65"/>
      <c r="N169" s="62" t="str">
        <f t="shared" si="7"/>
        <v>V</v>
      </c>
      <c r="O169" s="68"/>
      <c r="P169" s="63"/>
    </row>
    <row r="170" spans="1:16" x14ac:dyDescent="0.25">
      <c r="A170" s="13" t="s">
        <v>375</v>
      </c>
      <c r="B170" s="13"/>
      <c r="C170" s="13"/>
      <c r="D170" s="13"/>
      <c r="E170" s="13"/>
      <c r="F170" s="50" t="s">
        <v>376</v>
      </c>
      <c r="G170" s="59"/>
      <c r="H170" s="59"/>
      <c r="I170" s="60"/>
      <c r="J170" s="60"/>
      <c r="K170" s="61"/>
      <c r="L170" s="67"/>
      <c r="M170" s="65"/>
      <c r="N170" s="62" t="str">
        <f t="shared" ref="N170:N177" si="8">IF(LEFT(G170,1)="X","X",IF(LEFT(G170,1)="V","V",IF(H170="V","V",IF(I170="V","V",IF(J170="V","V",IF(K170="V","V",IF(L170="V","V",IF(M170="V","V",IF(LEFT(G170,1)="O","O",IF(LEFT(H170,1)="O","O",IF(I170="O","O",IF(J170="O","O",IF(K170="O","O",IF(L170="O","O",IF(M170="O","O","LEEG")))))))))))))))</f>
        <v>LEEG</v>
      </c>
      <c r="O170" s="68"/>
      <c r="P170" s="63"/>
    </row>
    <row r="171" spans="1:16" x14ac:dyDescent="0.25">
      <c r="A171" s="13"/>
      <c r="B171" s="13" t="s">
        <v>137</v>
      </c>
      <c r="C171" s="13"/>
      <c r="D171" s="13"/>
      <c r="E171" s="13" t="s">
        <v>138</v>
      </c>
      <c r="F171" s="13" t="s">
        <v>139</v>
      </c>
      <c r="G171" s="59"/>
      <c r="H171" s="59"/>
      <c r="I171" s="60"/>
      <c r="J171" s="60"/>
      <c r="K171" s="61"/>
      <c r="L171" s="67"/>
      <c r="M171" s="65"/>
      <c r="N171" s="62" t="str">
        <f t="shared" si="8"/>
        <v>LEEG</v>
      </c>
      <c r="O171" s="68"/>
      <c r="P171" s="63"/>
    </row>
    <row r="172" spans="1:16" x14ac:dyDescent="0.25">
      <c r="A172" s="13"/>
      <c r="B172" s="13" t="s">
        <v>377</v>
      </c>
      <c r="C172" s="13"/>
      <c r="D172" s="13"/>
      <c r="E172" s="13"/>
      <c r="F172" s="13" t="s">
        <v>378</v>
      </c>
      <c r="G172" s="59"/>
      <c r="H172" s="59"/>
      <c r="I172" s="60"/>
      <c r="J172" s="60"/>
      <c r="K172" s="61"/>
      <c r="L172" s="67"/>
      <c r="M172" s="65"/>
      <c r="N172" s="62" t="str">
        <f t="shared" si="8"/>
        <v>LEEG</v>
      </c>
      <c r="O172" s="68"/>
      <c r="P172" s="63"/>
    </row>
    <row r="173" spans="1:16" x14ac:dyDescent="0.25">
      <c r="A173" s="13"/>
      <c r="B173" s="13" t="s">
        <v>288</v>
      </c>
      <c r="C173" s="13"/>
      <c r="D173" s="13"/>
      <c r="E173" s="13" t="s">
        <v>289</v>
      </c>
      <c r="F173" s="13" t="s">
        <v>290</v>
      </c>
      <c r="G173" s="59"/>
      <c r="H173" s="59"/>
      <c r="I173" s="60"/>
      <c r="J173" s="60"/>
      <c r="K173" s="61"/>
      <c r="L173" s="67"/>
      <c r="M173" s="65"/>
      <c r="N173" s="62" t="str">
        <f t="shared" si="8"/>
        <v>LEEG</v>
      </c>
      <c r="O173" s="68"/>
      <c r="P173" s="63"/>
    </row>
    <row r="174" spans="1:16" x14ac:dyDescent="0.25">
      <c r="A174" s="13"/>
      <c r="B174" s="13" t="s">
        <v>379</v>
      </c>
      <c r="C174" s="13"/>
      <c r="D174" s="13"/>
      <c r="E174" s="13"/>
      <c r="F174" s="50" t="s">
        <v>380</v>
      </c>
      <c r="G174" s="59"/>
      <c r="H174" s="59"/>
      <c r="I174" s="60"/>
      <c r="J174" s="60"/>
      <c r="K174" s="61"/>
      <c r="L174" s="67"/>
      <c r="M174" s="65"/>
      <c r="N174" s="62" t="str">
        <f t="shared" si="8"/>
        <v>LEEG</v>
      </c>
      <c r="O174" s="68"/>
      <c r="P174" s="63"/>
    </row>
    <row r="175" spans="1:16" x14ac:dyDescent="0.25">
      <c r="A175" s="13"/>
      <c r="B175" s="13"/>
      <c r="C175" s="13" t="s">
        <v>381</v>
      </c>
      <c r="D175" s="13"/>
      <c r="E175" s="13"/>
      <c r="F175" s="13" t="s">
        <v>382</v>
      </c>
      <c r="G175" s="59"/>
      <c r="H175" s="59"/>
      <c r="I175" s="60"/>
      <c r="J175" s="60"/>
      <c r="K175" s="61"/>
      <c r="L175" s="67"/>
      <c r="M175" s="65"/>
      <c r="N175" s="62" t="str">
        <f t="shared" si="8"/>
        <v>LEEG</v>
      </c>
      <c r="O175" s="68"/>
      <c r="P175" s="63"/>
    </row>
    <row r="176" spans="1:16" x14ac:dyDescent="0.25">
      <c r="A176" s="13"/>
      <c r="B176" s="13"/>
      <c r="C176" s="13" t="s">
        <v>48</v>
      </c>
      <c r="D176" s="13"/>
      <c r="E176" s="13"/>
      <c r="F176" s="13" t="s">
        <v>49</v>
      </c>
      <c r="G176" s="59"/>
      <c r="H176" s="59"/>
      <c r="I176" s="60"/>
      <c r="J176" s="60"/>
      <c r="K176" s="61"/>
      <c r="L176" s="67"/>
      <c r="M176" s="65"/>
      <c r="N176" s="62" t="str">
        <f t="shared" si="8"/>
        <v>LEEG</v>
      </c>
      <c r="O176" s="68"/>
      <c r="P176" s="63"/>
    </row>
    <row r="177" spans="1:16" x14ac:dyDescent="0.25">
      <c r="A177" s="13"/>
      <c r="B177" s="13"/>
      <c r="C177" s="13" t="s">
        <v>288</v>
      </c>
      <c r="D177" s="13"/>
      <c r="E177" s="13" t="s">
        <v>289</v>
      </c>
      <c r="F177" s="13" t="s">
        <v>290</v>
      </c>
      <c r="G177" s="59"/>
      <c r="H177" s="59"/>
      <c r="I177" s="60"/>
      <c r="J177" s="60"/>
      <c r="K177" s="61"/>
      <c r="L177" s="67"/>
      <c r="M177" s="65"/>
      <c r="N177" s="62" t="str">
        <f t="shared" si="8"/>
        <v>LEEG</v>
      </c>
      <c r="O177" s="68"/>
      <c r="P177" s="63"/>
    </row>
  </sheetData>
  <autoFilter ref="A13:P170" xr:uid="{00000000-0009-0000-0000-000001000000}"/>
  <sortState xmlns:xlrd2="http://schemas.microsoft.com/office/spreadsheetml/2017/richdata2" ref="D139:N144">
    <sortCondition ref="D139"/>
  </sortState>
  <mergeCells count="1">
    <mergeCell ref="G12:H12"/>
  </mergeCells>
  <phoneticPr fontId="9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3.2" x14ac:dyDescent="0.25"/>
  <cols>
    <col min="1" max="1" width="28.109375" customWidth="1"/>
    <col min="2" max="2" width="43.6640625" customWidth="1"/>
    <col min="3" max="3" width="25.5546875" customWidth="1"/>
    <col min="4" max="4" width="8.5546875" bestFit="1" customWidth="1"/>
    <col min="5" max="5" width="55.33203125" bestFit="1" customWidth="1"/>
    <col min="6" max="6" width="51.109375" customWidth="1"/>
    <col min="7" max="7" width="9.88671875" bestFit="1" customWidth="1"/>
  </cols>
  <sheetData>
    <row r="1" spans="1:7" s="1" customFormat="1" x14ac:dyDescent="0.25">
      <c r="A1" s="2" t="s">
        <v>9</v>
      </c>
      <c r="B1" s="21"/>
      <c r="C1" s="21"/>
      <c r="D1" s="21"/>
      <c r="E1" s="24"/>
      <c r="F1" s="21"/>
    </row>
    <row r="2" spans="1:7" s="1" customFormat="1" x14ac:dyDescent="0.25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5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5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5">
      <c r="A5" s="41" t="s">
        <v>13</v>
      </c>
      <c r="B5" s="43">
        <f>Schema!C5</f>
        <v>0</v>
      </c>
      <c r="C5" s="31"/>
      <c r="E5" s="24"/>
    </row>
    <row r="6" spans="1:7" s="1" customFormat="1" x14ac:dyDescent="0.25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5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5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5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5">
      <c r="A10" s="42" t="s">
        <v>18</v>
      </c>
      <c r="B10" s="43">
        <f>Schema!C10</f>
        <v>0</v>
      </c>
    </row>
    <row r="11" spans="1:7" s="21" customFormat="1" x14ac:dyDescent="0.25">
      <c r="A11" s="42" t="s">
        <v>19</v>
      </c>
      <c r="B11" s="43" t="str">
        <f>Schema!C11</f>
        <v>12-5-2021</v>
      </c>
    </row>
    <row r="12" spans="1:7" s="21" customFormat="1" x14ac:dyDescent="0.25">
      <c r="A12" s="2"/>
    </row>
    <row r="13" spans="1:7" s="21" customFormat="1" x14ac:dyDescent="0.25">
      <c r="A13" s="2"/>
    </row>
    <row r="14" spans="1:7" s="6" customFormat="1" x14ac:dyDescent="0.25">
      <c r="A14" s="71" t="s">
        <v>92</v>
      </c>
      <c r="B14" s="72" t="s">
        <v>230</v>
      </c>
      <c r="C14" s="73"/>
      <c r="D14" s="73" t="s">
        <v>92</v>
      </c>
      <c r="E14" s="72" t="s">
        <v>231</v>
      </c>
      <c r="F14" s="72" t="s">
        <v>232</v>
      </c>
      <c r="G14" s="74" t="s">
        <v>96</v>
      </c>
    </row>
    <row r="15" spans="1:7" ht="12.75" customHeight="1" x14ac:dyDescent="0.25">
      <c r="A15" s="19" t="s">
        <v>97</v>
      </c>
      <c r="B15" s="19" t="s">
        <v>233</v>
      </c>
      <c r="C15" s="90" t="s">
        <v>98</v>
      </c>
      <c r="D15" s="19" t="s">
        <v>97</v>
      </c>
      <c r="E15" s="19" t="s">
        <v>234</v>
      </c>
      <c r="F15" s="90" t="s">
        <v>235</v>
      </c>
      <c r="G15" s="90" t="s">
        <v>236</v>
      </c>
    </row>
    <row r="16" spans="1:7" ht="28.5" customHeight="1" x14ac:dyDescent="0.25">
      <c r="A16" s="17" t="s">
        <v>99</v>
      </c>
      <c r="B16" s="22" t="s">
        <v>237</v>
      </c>
      <c r="C16" s="91"/>
      <c r="D16" s="17" t="s">
        <v>99</v>
      </c>
      <c r="E16" s="22" t="s">
        <v>238</v>
      </c>
      <c r="F16" s="91"/>
      <c r="G16" s="91"/>
    </row>
    <row r="17" spans="1:7" x14ac:dyDescent="0.25">
      <c r="A17" s="2"/>
      <c r="B17" s="21"/>
      <c r="C17" s="21"/>
      <c r="D17" s="21"/>
      <c r="E17" s="21"/>
      <c r="F17" s="21"/>
      <c r="G17" s="21"/>
    </row>
    <row r="18" spans="1:7" x14ac:dyDescent="0.25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5">
      <c r="A19" s="19" t="s">
        <v>97</v>
      </c>
      <c r="B19" s="75" t="s">
        <v>239</v>
      </c>
      <c r="C19" s="90" t="s">
        <v>98</v>
      </c>
      <c r="D19" s="19" t="s">
        <v>97</v>
      </c>
      <c r="E19" s="76" t="s">
        <v>240</v>
      </c>
      <c r="F19" s="92" t="s">
        <v>241</v>
      </c>
      <c r="G19" s="90"/>
    </row>
    <row r="20" spans="1:7" ht="26.25" customHeight="1" x14ac:dyDescent="0.25">
      <c r="A20" s="17" t="s">
        <v>99</v>
      </c>
      <c r="B20" s="76" t="s">
        <v>242</v>
      </c>
      <c r="C20" s="91"/>
      <c r="D20" s="17" t="s">
        <v>99</v>
      </c>
      <c r="E20" s="76" t="s">
        <v>243</v>
      </c>
      <c r="F20" s="93"/>
      <c r="G20" s="91"/>
    </row>
    <row r="21" spans="1:7" x14ac:dyDescent="0.25">
      <c r="A21" s="7"/>
      <c r="D21" s="25"/>
    </row>
    <row r="22" spans="1:7" x14ac:dyDescent="0.25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5">
      <c r="A23" s="19" t="s">
        <v>97</v>
      </c>
      <c r="B23" s="75" t="s">
        <v>239</v>
      </c>
      <c r="C23" s="90" t="s">
        <v>98</v>
      </c>
      <c r="D23" s="19" t="s">
        <v>97</v>
      </c>
      <c r="E23" s="76" t="s">
        <v>240</v>
      </c>
      <c r="F23" s="92" t="s">
        <v>241</v>
      </c>
      <c r="G23" s="90"/>
    </row>
    <row r="24" spans="1:7" ht="26.25" customHeight="1" x14ac:dyDescent="0.25">
      <c r="A24" s="17" t="s">
        <v>99</v>
      </c>
      <c r="B24" s="76" t="s">
        <v>242</v>
      </c>
      <c r="C24" s="91"/>
      <c r="D24" s="17" t="s">
        <v>99</v>
      </c>
      <c r="E24" s="76" t="s">
        <v>240</v>
      </c>
      <c r="F24" s="93"/>
      <c r="G24" s="91"/>
    </row>
    <row r="25" spans="1:7" ht="16.5" customHeight="1" x14ac:dyDescent="0.25">
      <c r="A25" s="7"/>
      <c r="D25" s="25"/>
    </row>
    <row r="26" spans="1:7" x14ac:dyDescent="0.25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5">
      <c r="A27" s="19" t="s">
        <v>97</v>
      </c>
      <c r="B27" s="75" t="s">
        <v>239</v>
      </c>
      <c r="C27" s="90" t="s">
        <v>98</v>
      </c>
      <c r="D27" s="19" t="s">
        <v>97</v>
      </c>
      <c r="E27" s="76" t="s">
        <v>240</v>
      </c>
      <c r="F27" s="92" t="s">
        <v>241</v>
      </c>
      <c r="G27" s="90"/>
    </row>
    <row r="28" spans="1:7" ht="12" customHeight="1" x14ac:dyDescent="0.25">
      <c r="A28" s="17" t="s">
        <v>99</v>
      </c>
      <c r="B28" s="76" t="s">
        <v>242</v>
      </c>
      <c r="C28" s="91"/>
      <c r="D28" s="17" t="s">
        <v>99</v>
      </c>
      <c r="E28" s="76" t="s">
        <v>240</v>
      </c>
      <c r="F28" s="93"/>
      <c r="G28" s="91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09375" defaultRowHeight="13.2" x14ac:dyDescent="0.25"/>
  <cols>
    <col min="1" max="1" width="2.109375" style="1" customWidth="1"/>
    <col min="2" max="2" width="3.44140625" style="10" customWidth="1"/>
    <col min="3" max="3" width="120.44140625" style="29" customWidth="1"/>
    <col min="4" max="16384" width="9.109375" style="1"/>
  </cols>
  <sheetData>
    <row r="1" spans="1:5" ht="92.25" customHeight="1" x14ac:dyDescent="0.25">
      <c r="A1" s="21"/>
      <c r="B1" s="24"/>
      <c r="C1" s="41"/>
      <c r="D1" s="21"/>
      <c r="E1" s="21"/>
    </row>
    <row r="2" spans="1:5" x14ac:dyDescent="0.25">
      <c r="A2" s="21"/>
      <c r="B2" s="9" t="s">
        <v>104</v>
      </c>
      <c r="C2" s="9"/>
      <c r="D2" s="21"/>
      <c r="E2" s="21"/>
    </row>
    <row r="3" spans="1:5" x14ac:dyDescent="0.25">
      <c r="A3" s="8"/>
      <c r="B3" s="26">
        <v>1</v>
      </c>
      <c r="C3" s="30" t="s">
        <v>105</v>
      </c>
      <c r="D3" s="21"/>
      <c r="E3" s="21"/>
    </row>
    <row r="4" spans="1:5" x14ac:dyDescent="0.25">
      <c r="A4" s="8"/>
      <c r="B4" s="26">
        <v>2</v>
      </c>
      <c r="C4" s="30" t="s">
        <v>106</v>
      </c>
      <c r="D4" s="21"/>
      <c r="E4" s="21"/>
    </row>
    <row r="5" spans="1:5" x14ac:dyDescent="0.25">
      <c r="A5" s="8"/>
      <c r="B5" s="27">
        <v>3</v>
      </c>
      <c r="C5" s="30"/>
      <c r="D5" s="21"/>
      <c r="E5" s="21"/>
    </row>
    <row r="6" spans="1:5" x14ac:dyDescent="0.25">
      <c r="A6" s="21"/>
      <c r="B6" s="27">
        <v>4</v>
      </c>
      <c r="C6" s="30"/>
      <c r="D6" s="21"/>
      <c r="E6" s="21"/>
    </row>
    <row r="7" spans="1:5" x14ac:dyDescent="0.25">
      <c r="A7" s="21"/>
      <c r="B7" s="27">
        <v>5</v>
      </c>
      <c r="C7" s="30"/>
      <c r="D7" s="21"/>
      <c r="E7" s="21"/>
    </row>
    <row r="8" spans="1:5" x14ac:dyDescent="0.25">
      <c r="A8" s="21"/>
      <c r="B8" s="27">
        <v>6</v>
      </c>
      <c r="C8" s="30"/>
      <c r="D8" s="21"/>
      <c r="E8" s="21"/>
    </row>
    <row r="9" spans="1:5" x14ac:dyDescent="0.25">
      <c r="A9" s="21"/>
      <c r="B9" s="27">
        <v>7</v>
      </c>
      <c r="C9" s="30"/>
      <c r="D9" s="21"/>
      <c r="E9" s="21"/>
    </row>
    <row r="10" spans="1:5" x14ac:dyDescent="0.25">
      <c r="A10" s="21"/>
      <c r="B10" s="27"/>
      <c r="C10" s="30"/>
      <c r="D10" s="21"/>
      <c r="E10" s="21"/>
    </row>
    <row r="11" spans="1:5" x14ac:dyDescent="0.25">
      <c r="A11" s="21"/>
      <c r="B11" s="27"/>
      <c r="C11" s="30"/>
      <c r="D11" s="21"/>
      <c r="E11" s="21"/>
    </row>
    <row r="12" spans="1:5" x14ac:dyDescent="0.25">
      <c r="A12" s="21"/>
      <c r="B12" s="27"/>
      <c r="C12" s="30"/>
      <c r="D12" s="21"/>
      <c r="E12" s="21"/>
    </row>
    <row r="13" spans="1:5" x14ac:dyDescent="0.25">
      <c r="A13" s="21"/>
      <c r="B13" s="27"/>
      <c r="C13" s="30"/>
      <c r="D13" s="21"/>
      <c r="E13" s="21"/>
    </row>
    <row r="14" spans="1:5" x14ac:dyDescent="0.25">
      <c r="A14" s="21"/>
      <c r="B14" s="27"/>
      <c r="C14" s="30"/>
      <c r="D14" s="21"/>
      <c r="E14" s="21"/>
    </row>
    <row r="15" spans="1:5" x14ac:dyDescent="0.25">
      <c r="A15" s="21"/>
      <c r="B15" s="27"/>
      <c r="C15" s="30"/>
      <c r="D15" s="21"/>
      <c r="E15" s="21"/>
    </row>
    <row r="16" spans="1:5" x14ac:dyDescent="0.25">
      <c r="A16" s="21"/>
      <c r="B16" s="27"/>
      <c r="C16" s="30"/>
      <c r="D16" s="21"/>
      <c r="E16" s="21"/>
    </row>
    <row r="17" spans="2:3" x14ac:dyDescent="0.25">
      <c r="B17" s="27"/>
      <c r="C17" s="30"/>
    </row>
    <row r="18" spans="2:3" x14ac:dyDescent="0.25">
      <c r="B18" s="27"/>
      <c r="C18" s="30"/>
    </row>
    <row r="19" spans="2:3" x14ac:dyDescent="0.25">
      <c r="B19" s="27"/>
      <c r="C19" s="30"/>
    </row>
    <row r="20" spans="2:3" x14ac:dyDescent="0.25">
      <c r="B20" s="27"/>
      <c r="C20" s="30"/>
    </row>
    <row r="21" spans="2:3" x14ac:dyDescent="0.25">
      <c r="B21" s="27"/>
      <c r="C21" s="30"/>
    </row>
    <row r="22" spans="2:3" x14ac:dyDescent="0.25">
      <c r="B22" s="27"/>
      <c r="C22" s="30"/>
    </row>
    <row r="23" spans="2:3" x14ac:dyDescent="0.25">
      <c r="B23" s="27"/>
      <c r="C23" s="30"/>
    </row>
    <row r="24" spans="2:3" x14ac:dyDescent="0.25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6640625" defaultRowHeight="103.5" customHeight="1" x14ac:dyDescent="0.25"/>
  <cols>
    <col min="1" max="1" width="1.88671875" style="1" customWidth="1"/>
    <col min="2" max="2" width="10.109375" style="1" bestFit="1" customWidth="1"/>
    <col min="3" max="3" width="6.88671875" style="1" bestFit="1" customWidth="1"/>
    <col min="4" max="4" width="70.5546875" style="1" customWidth="1"/>
    <col min="5" max="16384" width="8.6640625" style="1"/>
  </cols>
  <sheetData>
    <row r="1" spans="1:5" ht="96" customHeight="1" x14ac:dyDescent="0.25">
      <c r="A1" s="21"/>
      <c r="B1" s="5"/>
      <c r="C1" s="5"/>
      <c r="D1" s="21"/>
      <c r="E1" s="21"/>
    </row>
    <row r="2" spans="1:5" ht="13.2" x14ac:dyDescent="0.25">
      <c r="A2" s="21"/>
      <c r="B2" s="9" t="s">
        <v>261</v>
      </c>
      <c r="C2" s="9" t="s">
        <v>107</v>
      </c>
      <c r="D2" s="9" t="s">
        <v>108</v>
      </c>
      <c r="E2" s="21"/>
    </row>
    <row r="3" spans="1:5" ht="13.2" x14ac:dyDescent="0.25">
      <c r="A3" s="21"/>
      <c r="B3" s="11"/>
      <c r="C3" s="11"/>
      <c r="D3" s="80"/>
      <c r="E3" s="21"/>
    </row>
    <row r="4" spans="1:5" ht="13.2" x14ac:dyDescent="0.25">
      <c r="A4" s="8"/>
      <c r="B4" s="11"/>
      <c r="C4" s="11"/>
      <c r="D4" s="81"/>
      <c r="E4" s="21"/>
    </row>
    <row r="5" spans="1:5" ht="13.2" x14ac:dyDescent="0.25">
      <c r="A5" s="8"/>
      <c r="B5" s="11"/>
      <c r="C5" s="11"/>
      <c r="D5" s="82"/>
      <c r="E5" s="21"/>
    </row>
    <row r="6" spans="1:5" ht="13.2" x14ac:dyDescent="0.25">
      <c r="A6" s="8"/>
      <c r="B6" s="11"/>
      <c r="C6" s="11"/>
      <c r="D6" s="13"/>
      <c r="E6" s="21"/>
    </row>
    <row r="7" spans="1:5" ht="13.2" x14ac:dyDescent="0.25">
      <c r="A7" s="8"/>
      <c r="B7" s="11"/>
      <c r="C7" s="11"/>
      <c r="D7" s="83"/>
      <c r="E7" s="21"/>
    </row>
    <row r="8" spans="1:5" ht="13.2" x14ac:dyDescent="0.25">
      <c r="A8" s="21"/>
      <c r="B8" s="11"/>
      <c r="C8" s="11"/>
      <c r="D8" s="13"/>
      <c r="E8" s="21"/>
    </row>
    <row r="9" spans="1:5" ht="13.2" x14ac:dyDescent="0.25">
      <c r="A9" s="21"/>
      <c r="B9" s="11"/>
      <c r="C9" s="11"/>
      <c r="D9" s="11"/>
      <c r="E9" s="3"/>
    </row>
    <row r="10" spans="1:5" ht="13.2" x14ac:dyDescent="0.25">
      <c r="A10" s="21"/>
      <c r="B10" s="14"/>
      <c r="C10" s="11"/>
      <c r="D10" s="13"/>
      <c r="E10" s="21"/>
    </row>
    <row r="11" spans="1:5" ht="13.2" x14ac:dyDescent="0.25">
      <c r="A11" s="21"/>
      <c r="B11" s="14"/>
      <c r="C11" s="11"/>
      <c r="D11" s="13"/>
      <c r="E11" s="21"/>
    </row>
    <row r="12" spans="1:5" ht="13.2" x14ac:dyDescent="0.25">
      <c r="A12" s="21"/>
      <c r="B12" s="14"/>
      <c r="C12" s="11"/>
      <c r="D12" s="13"/>
      <c r="E12" s="21"/>
    </row>
    <row r="13" spans="1:5" ht="13.2" x14ac:dyDescent="0.25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3.2" x14ac:dyDescent="0.25"/>
  <cols>
    <col min="1" max="1" width="14.109375" bestFit="1" customWidth="1"/>
    <col min="2" max="2" width="9.109375" customWidth="1"/>
    <col min="3" max="5" width="7.109375" style="52" bestFit="1" customWidth="1"/>
    <col min="6" max="6" width="8.6640625" style="52" customWidth="1"/>
    <col min="7" max="7" width="8.33203125" style="52" customWidth="1"/>
    <col min="8" max="8" width="8.109375" style="52" customWidth="1"/>
    <col min="9" max="9" width="13.5546875" style="53" customWidth="1"/>
    <col min="10" max="10" width="14.88671875" bestFit="1" customWidth="1"/>
    <col min="11" max="12" width="18.5546875" bestFit="1" customWidth="1"/>
    <col min="13" max="13" width="11.88671875" customWidth="1"/>
    <col min="14" max="14" width="11.5546875" customWidth="1"/>
    <col min="15" max="15" width="18.5546875" bestFit="1" customWidth="1"/>
    <col min="18" max="18" width="10" customWidth="1"/>
  </cols>
  <sheetData>
    <row r="1" spans="1:15" ht="44.25" customHeight="1" x14ac:dyDescent="0.25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5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5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5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5">
      <c r="A5" t="str">
        <f>Schema!A16&amp;Schema!B16&amp;Schema!C16&amp;Schema!D16</f>
        <v>APPLNM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O</v>
      </c>
    </row>
    <row r="6" spans="1:15" x14ac:dyDescent="0.25">
      <c r="A6" t="e">
        <f>Schema!#REF!&amp;Schema!#REF!&amp;Schema!#REF!&amp;Schema!#REF!</f>
        <v>#REF!</v>
      </c>
      <c r="B6" t="e">
        <f t="shared" si="6"/>
        <v>#REF!</v>
      </c>
      <c r="C6" s="52" t="e">
        <f>IF(A6="","",IF(LEN(Schema!#REF!)=2,1,IF(LEN(Schema!#REF!)=2,10,IF(LEN(Schema!#REF!)=2,100,0))))</f>
        <v>#REF!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e">
        <f>IF(Schema!#REF!="","",Schema!#REF!)</f>
        <v>#REF!</v>
      </c>
      <c r="L6" t="e">
        <f>IF(Schema!#REF!="","",Schema!#REF!)</f>
        <v>#REF!</v>
      </c>
      <c r="M6" t="e">
        <f>IF(Schema!#REF!="","",Schema!#REF!)</f>
        <v>#REF!</v>
      </c>
      <c r="N6" t="e">
        <f>IF(Schema!#REF!="","",Schema!#REF!)</f>
        <v>#REF!</v>
      </c>
      <c r="O6" t="e">
        <f>IF(Schema!#REF!="","",Schema!#REF!)</f>
        <v>#REF!</v>
      </c>
    </row>
    <row r="7" spans="1:15" x14ac:dyDescent="0.25">
      <c r="A7" t="str">
        <f>Schema!A17&amp;Schema!B17&amp;Schema!C17&amp;Schema!D17</f>
        <v>APPLVS</v>
      </c>
      <c r="B7" t="e">
        <f t="shared" si="6"/>
        <v>#REF!</v>
      </c>
      <c r="C7" s="52">
        <f>IF(A7="","",IF(LEN(Schema!A17)=2,1,IF(LEN(Schema!B17)=2,10,IF(LEN(Schema!C17)=2,100,0))))</f>
        <v>0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str">
        <f>IF(Schema!I17="","",Schema!I17)</f>
        <v/>
      </c>
      <c r="L7" t="str">
        <f>IF(Schema!J17="","",Schema!J17)</f>
        <v/>
      </c>
      <c r="M7" t="str">
        <f>IF(Schema!K17="","",Schema!K17)</f>
        <v/>
      </c>
      <c r="N7" t="str">
        <f>IF(Schema!L17="","",Schema!L17)</f>
        <v/>
      </c>
      <c r="O7" t="str">
        <f>IF(Schema!N17="","",Schema!N17)</f>
        <v>O</v>
      </c>
    </row>
    <row r="8" spans="1:15" x14ac:dyDescent="0.25">
      <c r="A8" t="e">
        <f>Schema!#REF!&amp;Schema!#REF!&amp;Schema!#REF!&amp;Schema!#REF!</f>
        <v>#REF!</v>
      </c>
      <c r="B8" t="e">
        <f t="shared" si="6"/>
        <v>#REF!</v>
      </c>
      <c r="C8" s="52" t="e">
        <f>IF(A8="","",IF(LEN(Schema!#REF!)=2,1,IF(LEN(Schema!#REF!)=2,10,IF(LEN(Schema!#REF!)=2,100,0))))</f>
        <v>#REF!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e">
        <f>IF(Schema!#REF!="","",Schema!#REF!)</f>
        <v>#REF!</v>
      </c>
      <c r="L8" t="e">
        <f>IF(Schema!#REF!="","",Schema!#REF!)</f>
        <v>#REF!</v>
      </c>
      <c r="M8" t="e">
        <f>IF(Schema!#REF!="","",Schema!#REF!)</f>
        <v>#REF!</v>
      </c>
      <c r="N8" t="e">
        <f>IF(Schema!#REF!="","",Schema!#REF!)</f>
        <v>#REF!</v>
      </c>
      <c r="O8" t="e">
        <f>IF(Schema!#REF!="","",Schema!#REF!)</f>
        <v>#REF!</v>
      </c>
    </row>
    <row r="9" spans="1:15" x14ac:dyDescent="0.25">
      <c r="A9" t="str">
        <f>Schema!A18&amp;Schema!B18&amp;Schema!C18&amp;Schema!D18</f>
        <v>CPREF</v>
      </c>
      <c r="B9" t="e">
        <f t="shared" si="6"/>
        <v>#REF!</v>
      </c>
      <c r="C9" s="52">
        <f>IF(A9="","",IF(LEN(Schema!A18)=2,1,IF(LEN(Schema!B18)=2,10,IF(LEN(Schema!C18)=2,100,0))))</f>
        <v>0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str">
        <f>IF(Schema!I18="","",Schema!I18)</f>
        <v/>
      </c>
      <c r="L9" t="str">
        <f>IF(Schema!J18="","",Schema!J18)</f>
        <v/>
      </c>
      <c r="M9" t="str">
        <f>IF(Schema!K18="","",Schema!K18)</f>
        <v/>
      </c>
      <c r="N9" t="str">
        <f>IF(Schema!L18="","",Schema!L18)</f>
        <v/>
      </c>
      <c r="O9" t="str">
        <f>IF(Schema!N18="","",Schema!N18)</f>
        <v>V</v>
      </c>
    </row>
    <row r="10" spans="1:15" x14ac:dyDescent="0.25">
      <c r="A10" t="e">
        <f>Schema!#REF!&amp;Schema!#REF!&amp;Schema!#REF!&amp;Schema!#REF!</f>
        <v>#REF!</v>
      </c>
      <c r="B10" t="e">
        <f t="shared" si="6"/>
        <v>#REF!</v>
      </c>
      <c r="C10" s="52" t="e">
        <f>IF(A10="","",IF(LEN(Schema!#REF!)=2,1,IF(LEN(Schema!#REF!)=2,10,IF(LEN(Schema!#REF!)=2,100,0))))</f>
        <v>#REF!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e">
        <f>IF(Schema!#REF!="","",Schema!#REF!)</f>
        <v>#REF!</v>
      </c>
      <c r="L10" t="e">
        <f>IF(Schema!#REF!="","",Schema!#REF!)</f>
        <v>#REF!</v>
      </c>
      <c r="M10" t="e">
        <f>IF(Schema!#REF!="","",Schema!#REF!)</f>
        <v>#REF!</v>
      </c>
      <c r="N10" t="e">
        <f>IF(Schema!#REF!="","",Schema!#REF!)</f>
        <v>#REF!</v>
      </c>
      <c r="O10" t="e">
        <f>IF(Schema!#REF!="","",Schema!#REF!)</f>
        <v>#REF!</v>
      </c>
    </row>
    <row r="11" spans="1:15" x14ac:dyDescent="0.25">
      <c r="A11" t="str">
        <f>Schema!A19&amp;Schema!B19&amp;Schema!C19&amp;Schema!D19</f>
        <v>DATACAT</v>
      </c>
      <c r="B11" t="e">
        <f t="shared" si="6"/>
        <v>#REF!</v>
      </c>
      <c r="C11" s="52">
        <f>IF(A11="","",IF(LEN(Schema!A19)=2,1,IF(LEN(Schema!B19)=2,10,IF(LEN(Schema!C19)=2,100,0))))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IF(Schema!I19="","",Schema!I19)</f>
        <v/>
      </c>
      <c r="L11" t="str">
        <f>IF(Schema!J19="","",Schema!J19)</f>
        <v/>
      </c>
      <c r="M11" t="str">
        <f>IF(Schema!K19="","",Schema!K19)</f>
        <v/>
      </c>
      <c r="N11" t="str">
        <f>IF(Schema!L19="","",Schema!L19)</f>
        <v/>
      </c>
      <c r="O11" t="str">
        <f>IF(Schema!N19="","",Schema!N19)</f>
        <v>LEEG</v>
      </c>
    </row>
    <row r="12" spans="1:15" x14ac:dyDescent="0.25">
      <c r="A12" t="e">
        <f>Schema!B148&amp;Schema!C148&amp;Schema!#REF!&amp;Schema!D148</f>
        <v>#REF!</v>
      </c>
      <c r="B12" t="e">
        <f t="shared" si="6"/>
        <v>#REF!</v>
      </c>
      <c r="C12" s="52" t="e">
        <f>IF(A12="","",IF(LEN(Schema!B148)=2,1,IF(LEN(Schema!C148)=2,10,IF(LEN(Schema!#REF!)=2,100,0))))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IF(Schema!I148="","",Schema!I148)</f>
        <v/>
      </c>
      <c r="L12" t="str">
        <f>IF(Schema!J148="","",Schema!J148)</f>
        <v/>
      </c>
      <c r="M12" t="str">
        <f>IF(Schema!K148="","",Schema!K148)</f>
        <v/>
      </c>
      <c r="N12" t="str">
        <f>IF(Schema!L148="","",Schema!L148)</f>
        <v/>
      </c>
      <c r="O12" t="str">
        <f>IF(Schema!N148="","",Schema!N148)</f>
        <v>V</v>
      </c>
    </row>
    <row r="13" spans="1:15" x14ac:dyDescent="0.25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5">
      <c r="A14" t="e">
        <f>Schema!B149&amp;Schema!C149&amp;Schema!#REF!&amp;Schema!D149</f>
        <v>#REF!</v>
      </c>
      <c r="B14" t="e">
        <f t="shared" si="6"/>
        <v>#REF!</v>
      </c>
      <c r="C14" s="52" t="e">
        <f>IF(A14="","",IF(LEN(Schema!B149)=2,1,IF(LEN(Schema!C149)=2,10,IF(LEN(Schema!#REF!)=2,100,0))))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IF(Schema!I149="","",Schema!I149)</f>
        <v/>
      </c>
      <c r="L14" t="str">
        <f>IF(Schema!J149="","",Schema!J149)</f>
        <v/>
      </c>
      <c r="M14" t="str">
        <f>IF(Schema!K149="","",Schema!K149)</f>
        <v/>
      </c>
      <c r="N14" t="str">
        <f>IF(Schema!L149="","",Schema!L149)</f>
        <v/>
      </c>
      <c r="O14" t="str">
        <f>IF(Schema!N149="","",Schema!N149)</f>
        <v>V</v>
      </c>
    </row>
    <row r="15" spans="1:15" x14ac:dyDescent="0.25">
      <c r="A15" t="e">
        <f>Schema!B150&amp;Schema!C150&amp;Schema!#REF!&amp;Schema!D150</f>
        <v>#REF!</v>
      </c>
      <c r="B15" t="e">
        <f t="shared" si="6"/>
        <v>#REF!</v>
      </c>
      <c r="C15" s="52" t="e">
        <f>IF(A15="","",IF(LEN(Schema!B150)=2,1,IF(LEN(Schema!C150)=2,10,IF(LEN(Schema!#REF!)=2,100,0))))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IF(Schema!I150="","",Schema!I150)</f>
        <v/>
      </c>
      <c r="L15" t="str">
        <f>IF(Schema!J150="","",Schema!J150)</f>
        <v/>
      </c>
      <c r="M15" t="str">
        <f>IF(Schema!K150="","",Schema!K150)</f>
        <v/>
      </c>
      <c r="N15" t="str">
        <f>IF(Schema!L150="","",Schema!L150)</f>
        <v/>
      </c>
      <c r="O15" t="str">
        <f>IF(Schema!N150="","",Schema!N150)</f>
        <v>O</v>
      </c>
    </row>
    <row r="16" spans="1:15" x14ac:dyDescent="0.25">
      <c r="A16" t="e">
        <f>Schema!B151&amp;Schema!C151&amp;Schema!#REF!&amp;Schema!D151</f>
        <v>#REF!</v>
      </c>
      <c r="B16" t="e">
        <f t="shared" si="6"/>
        <v>#REF!</v>
      </c>
      <c r="C16" s="52" t="e">
        <f>IF(A16="","",IF(LEN(Schema!B151)=2,1,IF(LEN(Schema!C151)=2,10,IF(LEN(Schema!#REF!)=2,100,0))))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IF(Schema!I151="","",Schema!I151)</f>
        <v/>
      </c>
      <c r="L16" t="str">
        <f>IF(Schema!J151="","",Schema!J151)</f>
        <v/>
      </c>
      <c r="M16" t="str">
        <f>IF(Schema!K151="","",Schema!K151)</f>
        <v/>
      </c>
      <c r="N16" t="str">
        <f>IF(Schema!L151="","",Schema!L151)</f>
        <v/>
      </c>
      <c r="O16" t="str">
        <f>IF(Schema!N151="","",Schema!N151)</f>
        <v>O</v>
      </c>
    </row>
    <row r="17" spans="1:15" x14ac:dyDescent="0.25">
      <c r="A17" t="e">
        <f>Schema!B152&amp;Schema!C152&amp;Schema!#REF!&amp;Schema!D152</f>
        <v>#REF!</v>
      </c>
      <c r="B17" t="e">
        <f t="shared" si="6"/>
        <v>#REF!</v>
      </c>
      <c r="C17" s="52" t="e">
        <f>IF(A17="","",IF(LEN(Schema!B152)=2,1,IF(LEN(Schema!C152)=2,10,IF(LEN(Schema!#REF!)=2,100,0))))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IF(Schema!I152="","",Schema!I152)</f>
        <v/>
      </c>
      <c r="L17" t="str">
        <f>IF(Schema!J152="","",Schema!J152)</f>
        <v/>
      </c>
      <c r="M17" t="str">
        <f>IF(Schema!K152="","",Schema!K152)</f>
        <v/>
      </c>
      <c r="N17" t="str">
        <f>IF(Schema!L152="","",Schema!L152)</f>
        <v/>
      </c>
      <c r="O17" t="str">
        <f>IF(Schema!N152="","",Schema!N152)</f>
        <v>V</v>
      </c>
    </row>
    <row r="18" spans="1:15" x14ac:dyDescent="0.25">
      <c r="A18" t="e">
        <f>Schema!B153&amp;Schema!C153&amp;Schema!#REF!&amp;Schema!D153</f>
        <v>#REF!</v>
      </c>
      <c r="B18" t="e">
        <f t="shared" si="6"/>
        <v>#REF!</v>
      </c>
      <c r="C18" s="52" t="e">
        <f>IF(A18="","",IF(LEN(Schema!B153)=2,1,IF(LEN(Schema!C153)=2,10,IF(LEN(Schema!#REF!)=2,100,0))))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IF(Schema!I153="","",Schema!I153)</f>
        <v/>
      </c>
      <c r="L18" t="str">
        <f>IF(Schema!J153="","",Schema!J153)</f>
        <v/>
      </c>
      <c r="M18" t="str">
        <f>IF(Schema!K153="","",Schema!K153)</f>
        <v/>
      </c>
      <c r="N18" t="str">
        <f>IF(Schema!L153="","",Schema!L153)</f>
        <v/>
      </c>
      <c r="O18" t="str">
        <f>IF(Schema!N153="","",Schema!N153)</f>
        <v>O</v>
      </c>
    </row>
    <row r="19" spans="1:15" x14ac:dyDescent="0.25">
      <c r="A19" t="e">
        <f>Schema!B156&amp;Schema!C156&amp;Schema!#REF!&amp;Schema!D156</f>
        <v>#REF!</v>
      </c>
      <c r="B19" t="e">
        <f t="shared" si="6"/>
        <v>#REF!</v>
      </c>
      <c r="C19" s="52" t="e">
        <f>IF(A19="","",IF(LEN(Schema!B156)=2,1,IF(LEN(Schema!C156)=2,10,IF(LEN(Schema!#REF!)=2,100,0))))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IF(Schema!I156="","",Schema!I156)</f>
        <v/>
      </c>
      <c r="L19" t="str">
        <f>IF(Schema!J156="","",Schema!J156)</f>
        <v/>
      </c>
      <c r="M19" t="str">
        <f>IF(Schema!K156="","",Schema!K156)</f>
        <v/>
      </c>
      <c r="N19" t="str">
        <f>IF(Schema!L156="","",Schema!L156)</f>
        <v/>
      </c>
      <c r="O19" t="str">
        <f>IF(Schema!N156="","",Schema!N156)</f>
        <v>V</v>
      </c>
    </row>
    <row r="20" spans="1:15" x14ac:dyDescent="0.25">
      <c r="A20" t="e">
        <f>Schema!B157&amp;Schema!C157&amp;Schema!#REF!&amp;Schema!D157</f>
        <v>#REF!</v>
      </c>
      <c r="B20" t="e">
        <f t="shared" si="6"/>
        <v>#REF!</v>
      </c>
      <c r="C20" s="52" t="e">
        <f>IF(A20="","",IF(LEN(Schema!B157)=2,1,IF(LEN(Schema!C157)=2,10,IF(LEN(Schema!#REF!)=2,100,0))))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IF(Schema!I157="","",Schema!I157)</f>
        <v/>
      </c>
      <c r="L20" t="str">
        <f>IF(Schema!J157="","",Schema!J157)</f>
        <v/>
      </c>
      <c r="M20" t="str">
        <f>IF(Schema!K157="","",Schema!K157)</f>
        <v/>
      </c>
      <c r="N20" t="str">
        <f>IF(Schema!L157="","",Schema!L157)</f>
        <v/>
      </c>
      <c r="O20" t="str">
        <f>IF(Schema!N157="","",Schema!N157)</f>
        <v>V</v>
      </c>
    </row>
    <row r="21" spans="1:15" x14ac:dyDescent="0.25">
      <c r="A21" t="e">
        <f>Schema!B158&amp;Schema!C158&amp;Schema!#REF!&amp;Schema!D158</f>
        <v>#REF!</v>
      </c>
      <c r="B21" t="e">
        <f t="shared" si="6"/>
        <v>#REF!</v>
      </c>
      <c r="C21" s="52" t="e">
        <f>IF(A21="","",IF(LEN(Schema!B158)=2,1,IF(LEN(Schema!C158)=2,10,IF(LEN(Schema!#REF!)=2,100,0))))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IF(Schema!I158="","",Schema!I158)</f>
        <v/>
      </c>
      <c r="L21" t="str">
        <f>IF(Schema!J158="","",Schema!J158)</f>
        <v/>
      </c>
      <c r="M21" t="str">
        <f>IF(Schema!K158="","",Schema!K158)</f>
        <v/>
      </c>
      <c r="N21" t="str">
        <f>IF(Schema!L158="","",Schema!L158)</f>
        <v/>
      </c>
      <c r="O21" t="str">
        <f>IF(Schema!N158="","",Schema!N158)</f>
        <v>O</v>
      </c>
    </row>
    <row r="22" spans="1:15" x14ac:dyDescent="0.25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5">
      <c r="A23" t="str">
        <f>Schema!A32&amp;Schema!B32&amp;Schema!C32&amp;Schema!D32</f>
        <v>PP</v>
      </c>
      <c r="B23" t="str">
        <f t="shared" si="6"/>
        <v>PP</v>
      </c>
      <c r="C23" s="52">
        <f>IF(A23="","",IF(LEN(Schema!A32)=2,1,IF(LEN(Schema!B32)=2,10,IF(LEN(Schema!C32)=2,100,0))))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IF(Schema!I32="","",Schema!I32)</f>
        <v/>
      </c>
      <c r="L23" t="str">
        <f>IF(Schema!J32="","",Schema!J32)</f>
        <v/>
      </c>
      <c r="M23" t="str">
        <f>IF(Schema!K32="","",Schema!K32)</f>
        <v/>
      </c>
      <c r="N23" t="str">
        <f>IF(Schema!L32="","",Schema!L32)</f>
        <v/>
      </c>
      <c r="O23" t="str">
        <f>IF(Schema!N32="","",Schema!N32)</f>
        <v>V</v>
      </c>
    </row>
    <row r="24" spans="1:15" x14ac:dyDescent="0.25">
      <c r="A24" t="e">
        <f>Schema!B159&amp;Schema!C159&amp;Schema!#REF!&amp;Schema!D159</f>
        <v>#REF!</v>
      </c>
      <c r="B24" t="e">
        <f t="shared" si="6"/>
        <v>#REF!</v>
      </c>
      <c r="C24" s="52" t="e">
        <f>IF(A24="","",IF(LEN(Schema!B159)=2,1,IF(LEN(Schema!C159)=2,10,IF(LEN(Schema!#REF!)=2,100,0))))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IF(Schema!I159="","",Schema!I159)</f>
        <v/>
      </c>
      <c r="L24" t="str">
        <f>IF(Schema!J159="","",Schema!J159)</f>
        <v/>
      </c>
      <c r="M24" t="str">
        <f>IF(Schema!K159="","",Schema!K159)</f>
        <v/>
      </c>
      <c r="N24" t="str">
        <f>IF(Schema!L159="","",Schema!L159)</f>
        <v/>
      </c>
      <c r="O24" t="str">
        <f>IF(Schema!N159="","",Schema!N159)</f>
        <v>V</v>
      </c>
    </row>
    <row r="25" spans="1:15" x14ac:dyDescent="0.25">
      <c r="A25" t="e">
        <f>Schema!B160&amp;Schema!C160&amp;Schema!#REF!&amp;Schema!D160</f>
        <v>#REF!</v>
      </c>
      <c r="B25" t="e">
        <f t="shared" si="6"/>
        <v>#REF!</v>
      </c>
      <c r="C25" s="52" t="e">
        <f>IF(A25="","",IF(LEN(Schema!B160)=2,1,IF(LEN(Schema!C160)=2,10,IF(LEN(Schema!#REF!)=2,100,0))))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IF(Schema!I160="","",Schema!I160)</f>
        <v/>
      </c>
      <c r="L25" t="str">
        <f>IF(Schema!J160="","",Schema!J160)</f>
        <v/>
      </c>
      <c r="M25" t="str">
        <f>IF(Schema!K160="","",Schema!K160)</f>
        <v/>
      </c>
      <c r="N25" t="str">
        <f>IF(Schema!L160="","",Schema!L160)</f>
        <v/>
      </c>
      <c r="O25" t="str">
        <f>IF(Schema!N160="","",Schema!N160)</f>
        <v>O</v>
      </c>
    </row>
    <row r="26" spans="1:15" x14ac:dyDescent="0.25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5">
      <c r="A27" t="e">
        <f>Schema!B161&amp;Schema!C161&amp;Schema!#REF!&amp;Schema!D161</f>
        <v>#REF!</v>
      </c>
      <c r="B27" t="e">
        <f t="shared" si="6"/>
        <v>#REF!</v>
      </c>
      <c r="C27" s="52" t="e">
        <f>IF(A27="","",IF(LEN(Schema!B161)=2,1,IF(LEN(Schema!C161)=2,10,IF(LEN(Schema!#REF!)=2,100,0))))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IF(Schema!I161="","",Schema!I161)</f>
        <v/>
      </c>
      <c r="L27" t="str">
        <f>IF(Schema!J161="","",Schema!J161)</f>
        <v/>
      </c>
      <c r="M27" t="str">
        <f>IF(Schema!K161="","",Schema!K161)</f>
        <v/>
      </c>
      <c r="N27" t="str">
        <f>IF(Schema!L161="","",Schema!L161)</f>
        <v/>
      </c>
      <c r="O27" t="str">
        <f>IF(Schema!N161="","",Schema!N161)</f>
        <v>O</v>
      </c>
    </row>
    <row r="28" spans="1:15" x14ac:dyDescent="0.25">
      <c r="A28" t="str">
        <f>Schema!A33&amp;Schema!B33&amp;Schema!C33&amp;Schema!D33</f>
        <v>ADEFVRS</v>
      </c>
      <c r="B28" t="e">
        <f t="shared" si="6"/>
        <v>#REF!</v>
      </c>
      <c r="C28" s="52">
        <f>IF(A28="","",IF(LEN(Schema!A33)=2,1,IF(LEN(Schema!B33)=2,10,IF(LEN(Schema!C33)=2,100,0))))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IF(Schema!I33="","",Schema!I33)</f>
        <v/>
      </c>
      <c r="L28" t="str">
        <f>IF(Schema!J33="","",Schema!J33)</f>
        <v/>
      </c>
      <c r="M28" t="str">
        <f>IF(Schema!K33="","",Schema!K33)</f>
        <v/>
      </c>
      <c r="N28" t="str">
        <f>IF(Schema!L33="","",Schema!L33)</f>
        <v/>
      </c>
      <c r="O28" t="str">
        <f>IF(Schema!N33="","",Schema!N33)</f>
        <v>V</v>
      </c>
    </row>
    <row r="29" spans="1:15" x14ac:dyDescent="0.25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5">
      <c r="A30" t="str">
        <f>Schema!A34&amp;Schema!B34&amp;Schema!C34&amp;Schema!D34</f>
        <v>AFDDEFN</v>
      </c>
      <c r="B30" t="e">
        <f t="shared" si="6"/>
        <v>#REF!</v>
      </c>
      <c r="C30" s="52">
        <f>IF(A30="","",IF(LEN(Schema!A34)=2,1,IF(LEN(Schema!B34)=2,10,IF(LEN(Schema!C34)=2,100,0))))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IF(Schema!I34="","",Schema!I34)</f>
        <v/>
      </c>
      <c r="L30" t="str">
        <f>IF(Schema!J34="","",Schema!J34)</f>
        <v/>
      </c>
      <c r="M30" t="str">
        <f>IF(Schema!K34="","",Schema!K34)</f>
        <v/>
      </c>
      <c r="N30" t="str">
        <f>IF(Schema!L34="","",Schema!L34)</f>
        <v/>
      </c>
      <c r="O30" t="str">
        <f>IF(Schema!N34="","",Schema!N34)</f>
        <v>V</v>
      </c>
    </row>
    <row r="31" spans="1:15" x14ac:dyDescent="0.25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5">
      <c r="A32" t="str">
        <f>Schema!A35&amp;Schema!B35&amp;Schema!C35&amp;Schema!D35</f>
        <v>BETTERM</v>
      </c>
      <c r="B32" t="e">
        <f t="shared" si="6"/>
        <v>#REF!</v>
      </c>
      <c r="C32" s="52">
        <f>IF(A32="","",IF(LEN(Schema!A35)=2,1,IF(LEN(Schema!B35)=2,10,IF(LEN(Schema!C35)=2,100,0))))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IF(Schema!I35="","",Schema!I35)</f>
        <v/>
      </c>
      <c r="L32" t="str">
        <f>IF(Schema!J35="","",Schema!J35)</f>
        <v/>
      </c>
      <c r="M32" t="str">
        <f>IF(Schema!K35="","",Schema!K35)</f>
        <v/>
      </c>
      <c r="N32" t="str">
        <f>IF(Schema!L35="","",Schema!L35)</f>
        <v/>
      </c>
      <c r="O32" t="str">
        <f>IF(Schema!N35="","",Schema!N35)</f>
        <v>O</v>
      </c>
    </row>
    <row r="33" spans="1:15" x14ac:dyDescent="0.25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5">
      <c r="A34" t="str">
        <f>Schema!A36&amp;Schema!B36&amp;Schema!C36&amp;Schema!D36</f>
        <v>BRANCHE</v>
      </c>
      <c r="B34" t="e">
        <f t="shared" si="6"/>
        <v>#REF!</v>
      </c>
      <c r="C34" s="52">
        <f>IF(A34="","",IF(LEN(Schema!A36)=2,1,IF(LEN(Schema!B36)=2,10,IF(LEN(Schema!C36)=2,100,0))))</f>
        <v>0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IF(Schema!I36="","",Schema!I36)</f>
        <v/>
      </c>
      <c r="L34" t="str">
        <f>IF(Schema!J36="","",Schema!J36)</f>
        <v/>
      </c>
      <c r="M34" t="str">
        <f>IF(Schema!K36="","",Schema!K36)</f>
        <v/>
      </c>
      <c r="N34" t="str">
        <f>IF(Schema!L36="","",Schema!L36)</f>
        <v/>
      </c>
      <c r="O34" t="str">
        <f>IF(Schema!N36="","",Schema!N36)</f>
        <v>V</v>
      </c>
    </row>
    <row r="35" spans="1:15" x14ac:dyDescent="0.25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5">
      <c r="A36" t="str">
        <f>Schema!A37&amp;Schema!B37&amp;Schema!C37&amp;Schema!D37</f>
        <v>CDUUMND</v>
      </c>
      <c r="B36" t="e">
        <f t="shared" si="6"/>
        <v>#REF!</v>
      </c>
      <c r="C36" s="52">
        <f>IF(A36="","",IF(LEN(Schema!A37)=2,1,IF(LEN(Schema!B37)=2,10,IF(LEN(Schema!C37)=2,100,0))))</f>
        <v>0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IF(Schema!I37="","",Schema!I37)</f>
        <v/>
      </c>
      <c r="L36" t="str">
        <f>IF(Schema!J37="","",Schema!J37)</f>
        <v/>
      </c>
      <c r="M36" t="str">
        <f>IF(Schema!K37="","",Schema!K37)</f>
        <v/>
      </c>
      <c r="N36" t="str">
        <f>IF(Schema!L37="","",Schema!L37)</f>
        <v/>
      </c>
      <c r="O36" t="str">
        <f>IF(Schema!N37="","",Schema!N37)</f>
        <v>O</v>
      </c>
    </row>
    <row r="37" spans="1:15" x14ac:dyDescent="0.25">
      <c r="A37" t="e">
        <f>Schema!#REF!&amp;Schema!#REF!&amp;Schema!#REF!&amp;Schema!#REF!</f>
        <v>#REF!</v>
      </c>
      <c r="B37" t="e">
        <f t="shared" si="6"/>
        <v>#REF!</v>
      </c>
      <c r="C37" s="52" t="e">
        <f>IF(A37="","",IF(LEN(Schema!#REF!)=2,1,IF(LEN(Schema!#REF!)=2,10,IF(LEN(Schema!#REF!)=2,100,0))))</f>
        <v>#REF!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e">
        <f>IF(Schema!#REF!="","",Schema!#REF!)</f>
        <v>#REF!</v>
      </c>
      <c r="L37" t="e">
        <f>IF(Schema!#REF!="","",Schema!#REF!)</f>
        <v>#REF!</v>
      </c>
      <c r="M37" t="e">
        <f>IF(Schema!#REF!="","",Schema!#REF!)</f>
        <v>#REF!</v>
      </c>
      <c r="N37" t="e">
        <f>IF(Schema!#REF!="","",Schema!#REF!)</f>
        <v>#REF!</v>
      </c>
      <c r="O37" t="e">
        <f>IF(Schema!#REF!="","",Schema!#REF!)</f>
        <v>#REF!</v>
      </c>
    </row>
    <row r="38" spans="1:15" x14ac:dyDescent="0.25">
      <c r="A38" t="str">
        <f>Schema!A38&amp;Schema!B38&amp;Schema!C38&amp;Schema!D38</f>
        <v>COASSJN</v>
      </c>
      <c r="B38" t="e">
        <f t="shared" si="6"/>
        <v>#REF!</v>
      </c>
      <c r="C38" s="52">
        <f>IF(A38="","",IF(LEN(Schema!A38)=2,1,IF(LEN(Schema!B38)=2,10,IF(LEN(Schema!C38)=2,100,0))))</f>
        <v>0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str">
        <f>IF(Schema!I38="","",Schema!I38)</f>
        <v/>
      </c>
      <c r="L38" t="str">
        <f>IF(Schema!J38="","",Schema!J38)</f>
        <v/>
      </c>
      <c r="M38" t="str">
        <f>IF(Schema!K38="","",Schema!K38)</f>
        <v/>
      </c>
      <c r="N38" t="str">
        <f>IF(Schema!L38="","",Schema!L38)</f>
        <v/>
      </c>
      <c r="O38" t="str">
        <f>IF(Schema!N38="","",Schema!N38)</f>
        <v>V</v>
      </c>
    </row>
    <row r="39" spans="1:15" x14ac:dyDescent="0.25">
      <c r="A39" t="e">
        <f>Schema!#REF!&amp;Schema!#REF!&amp;Schema!#REF!&amp;Schema!#REF!</f>
        <v>#REF!</v>
      </c>
      <c r="B39" t="e">
        <f t="shared" si="6"/>
        <v>#REF!</v>
      </c>
      <c r="C39" s="52" t="e">
        <f>IF(A39="","",IF(LEN(Schema!#REF!)=2,1,IF(LEN(Schema!#REF!)=2,10,IF(LEN(Schema!#REF!)=2,100,0))))</f>
        <v>#REF!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e">
        <f>IF(Schema!#REF!="","",Schema!#REF!)</f>
        <v>#REF!</v>
      </c>
      <c r="L39" t="e">
        <f>IF(Schema!#REF!="","",Schema!#REF!)</f>
        <v>#REF!</v>
      </c>
      <c r="M39" t="e">
        <f>IF(Schema!#REF!="","",Schema!#REF!)</f>
        <v>#REF!</v>
      </c>
      <c r="N39" t="e">
        <f>IF(Schema!#REF!="","",Schema!#REF!)</f>
        <v>#REF!</v>
      </c>
      <c r="O39" t="e">
        <f>IF(Schema!#REF!="","",Schema!#REF!)</f>
        <v>#REF!</v>
      </c>
    </row>
    <row r="40" spans="1:15" x14ac:dyDescent="0.25">
      <c r="A40" t="str">
        <f>Schema!A39&amp;Schema!B39&amp;Schema!C39&amp;Schema!D39</f>
        <v>ENDDATC</v>
      </c>
      <c r="B40" t="e">
        <f t="shared" si="6"/>
        <v>#REF!</v>
      </c>
      <c r="C40" s="52">
        <f>IF(A40="","",IF(LEN(Schema!A39)=2,1,IF(LEN(Schema!B39)=2,10,IF(LEN(Schema!C39)=2,100,0))))</f>
        <v>0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str">
        <f>IF(Schema!I39="","",Schema!I39)</f>
        <v/>
      </c>
      <c r="L40" t="str">
        <f>IF(Schema!J39="","",Schema!J39)</f>
        <v/>
      </c>
      <c r="M40" t="str">
        <f>IF(Schema!K39="","",Schema!K39)</f>
        <v/>
      </c>
      <c r="N40" t="str">
        <f>IF(Schema!L39="","",Schema!L39)</f>
        <v/>
      </c>
      <c r="O40" t="str">
        <f>IF(Schema!N39="","",Schema!N39)</f>
        <v>O</v>
      </c>
    </row>
    <row r="41" spans="1:15" x14ac:dyDescent="0.25">
      <c r="A41" t="e">
        <f>Schema!#REF!&amp;Schema!#REF!&amp;Schema!#REF!&amp;Schema!#REF!</f>
        <v>#REF!</v>
      </c>
      <c r="B41" t="e">
        <f t="shared" si="6"/>
        <v>#REF!</v>
      </c>
      <c r="C41" s="52" t="e">
        <f>IF(A41="","",IF(LEN(Schema!#REF!)=2,1,IF(LEN(Schema!#REF!)=2,10,IF(LEN(Schema!#REF!)=2,100,0))))</f>
        <v>#REF!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e">
        <f>IF(Schema!#REF!="","",Schema!#REF!)</f>
        <v>#REF!</v>
      </c>
      <c r="L41" t="e">
        <f>IF(Schema!#REF!="","",Schema!#REF!)</f>
        <v>#REF!</v>
      </c>
      <c r="M41" t="e">
        <f>IF(Schema!#REF!="","",Schema!#REF!)</f>
        <v>#REF!</v>
      </c>
      <c r="N41" t="e">
        <f>IF(Schema!#REF!="","",Schema!#REF!)</f>
        <v>#REF!</v>
      </c>
      <c r="O41" t="e">
        <f>IF(Schema!#REF!="","",Schema!#REF!)</f>
        <v>#REF!</v>
      </c>
    </row>
    <row r="42" spans="1:15" x14ac:dyDescent="0.25">
      <c r="A42" t="str">
        <f>Schema!A40&amp;Schema!B40&amp;Schema!C40&amp;Schema!D40</f>
        <v>EXTERN</v>
      </c>
      <c r="B42" t="e">
        <f t="shared" si="6"/>
        <v>#REF!</v>
      </c>
      <c r="C42" s="52">
        <f>IF(A42="","",IF(LEN(Schema!A40)=2,1,IF(LEN(Schema!B40)=2,10,IF(LEN(Schema!C40)=2,100,0))))</f>
        <v>0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IF(Schema!I40="","",Schema!I40)</f>
        <v/>
      </c>
      <c r="L42" t="str">
        <f>IF(Schema!J40="","",Schema!J40)</f>
        <v/>
      </c>
      <c r="M42" t="str">
        <f>IF(Schema!K40="","",Schema!K40)</f>
        <v/>
      </c>
      <c r="N42" t="str">
        <f>IF(Schema!L40="","",Schema!L40)</f>
        <v/>
      </c>
      <c r="O42" t="str">
        <f>IF(Schema!N40="","",Schema!N40)</f>
        <v>LEEG</v>
      </c>
    </row>
    <row r="43" spans="1:15" x14ac:dyDescent="0.25">
      <c r="A43" t="str">
        <f>Schema!A41&amp;Schema!B41&amp;Schema!C41&amp;Schema!D41</f>
        <v>GABRA</v>
      </c>
      <c r="B43" t="e">
        <f t="shared" si="6"/>
        <v>#REF!</v>
      </c>
      <c r="C43" s="52">
        <f>IF(A43="","",IF(LEN(Schema!A41)=2,1,IF(LEN(Schema!B41)=2,10,IF(LEN(Schema!C41)=2,100,0))))</f>
        <v>0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IF(Schema!I41="","",Schema!I41)</f>
        <v/>
      </c>
      <c r="L43" t="str">
        <f>IF(Schema!J41="","",Schema!J41)</f>
        <v/>
      </c>
      <c r="M43" t="str">
        <f>IF(Schema!K41="","",Schema!K41)</f>
        <v/>
      </c>
      <c r="N43" t="str">
        <f>IF(Schema!L41="","",Schema!L41)</f>
        <v/>
      </c>
      <c r="O43" t="str">
        <f>IF(Schema!N41="","",Schema!N41)</f>
        <v>V</v>
      </c>
    </row>
    <row r="44" spans="1:15" x14ac:dyDescent="0.25">
      <c r="A44" t="e">
        <f>Schema!#REF!&amp;Schema!#REF!&amp;Schema!#REF!&amp;Schema!#REF!</f>
        <v>#REF!</v>
      </c>
      <c r="B44" t="e">
        <f t="shared" si="6"/>
        <v>#REF!</v>
      </c>
      <c r="C44" s="52" t="e">
        <f>IF(A44="","",IF(LEN(Schema!#REF!)=2,1,IF(LEN(Schema!#REF!)=2,10,IF(LEN(Schema!#REF!)=2,100,0))))</f>
        <v>#REF!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e">
        <f>IF(Schema!#REF!="","",Schema!#REF!)</f>
        <v>#REF!</v>
      </c>
      <c r="L44" t="e">
        <f>IF(Schema!#REF!="","",Schema!#REF!)</f>
        <v>#REF!</v>
      </c>
      <c r="M44" t="e">
        <f>IF(Schema!#REF!="","",Schema!#REF!)</f>
        <v>#REF!</v>
      </c>
      <c r="N44" t="e">
        <f>IF(Schema!#REF!="","",Schema!#REF!)</f>
        <v>#REF!</v>
      </c>
      <c r="O44" t="e">
        <f>IF(Schema!#REF!="","",Schema!#REF!)</f>
        <v>#REF!</v>
      </c>
    </row>
    <row r="45" spans="1:15" x14ac:dyDescent="0.25">
      <c r="A45" t="str">
        <f>Schema!A42&amp;Schema!B42&amp;Schema!C42&amp;Schema!D42</f>
        <v>GABRAO</v>
      </c>
      <c r="B45" t="e">
        <f t="shared" si="6"/>
        <v>#REF!</v>
      </c>
      <c r="C45" s="52">
        <f>IF(A45="","",IF(LEN(Schema!A42)=2,1,IF(LEN(Schema!B42)=2,10,IF(LEN(Schema!C42)=2,100,0))))</f>
        <v>0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IF(Schema!I42="","",Schema!I42)</f>
        <v/>
      </c>
      <c r="L45" t="str">
        <f>IF(Schema!J42="","",Schema!J42)</f>
        <v/>
      </c>
      <c r="M45" t="str">
        <f>IF(Schema!K42="","",Schema!K42)</f>
        <v/>
      </c>
      <c r="N45" t="str">
        <f>IF(Schema!L42="","",Schema!L42)</f>
        <v/>
      </c>
      <c r="O45" t="str">
        <f>IF(Schema!N42="","",Schema!N42)</f>
        <v>V</v>
      </c>
    </row>
    <row r="46" spans="1:15" x14ac:dyDescent="0.25">
      <c r="A46" t="e">
        <f>Schema!#REF!&amp;Schema!#REF!&amp;Schema!#REF!&amp;Schema!#REF!</f>
        <v>#REF!</v>
      </c>
      <c r="B46" t="e">
        <f t="shared" si="6"/>
        <v>#REF!</v>
      </c>
      <c r="C46" s="52" t="e">
        <f>IF(A46="","",IF(LEN(Schema!#REF!)=2,1,IF(LEN(Schema!#REF!)=2,10,IF(LEN(Schema!#REF!)=2,100,0))))</f>
        <v>#REF!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e">
        <f>IF(Schema!#REF!="","",Schema!#REF!)</f>
        <v>#REF!</v>
      </c>
      <c r="L46" t="e">
        <f>IF(Schema!#REF!="","",Schema!#REF!)</f>
        <v>#REF!</v>
      </c>
      <c r="M46" t="e">
        <f>IF(Schema!#REF!="","",Schema!#REF!)</f>
        <v>#REF!</v>
      </c>
      <c r="N46" t="e">
        <f>IF(Schema!#REF!="","",Schema!#REF!)</f>
        <v>#REF!</v>
      </c>
      <c r="O46" t="e">
        <f>IF(Schema!#REF!="","",Schema!#REF!)</f>
        <v>#REF!</v>
      </c>
    </row>
    <row r="47" spans="1:15" x14ac:dyDescent="0.25">
      <c r="A47" t="str">
        <f>Schema!A43&amp;Schema!B43&amp;Schema!C43&amp;Schema!D43</f>
        <v>GASBRA</v>
      </c>
      <c r="B47" t="e">
        <f t="shared" si="6"/>
        <v>#REF!</v>
      </c>
      <c r="C47" s="52">
        <f>IF(A47="","",IF(LEN(Schema!A43)=2,1,IF(LEN(Schema!B43)=2,10,IF(LEN(Schema!C43)=2,100,0))))</f>
        <v>0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IF(Schema!I43="","",Schema!I43)</f>
        <v/>
      </c>
      <c r="L47" t="str">
        <f>IF(Schema!J43="","",Schema!J43)</f>
        <v/>
      </c>
      <c r="M47" t="str">
        <f>IF(Schema!K43="","",Schema!K43)</f>
        <v/>
      </c>
      <c r="N47" t="str">
        <f>IF(Schema!L43="","",Schema!L43)</f>
        <v/>
      </c>
      <c r="O47" t="str">
        <f>IF(Schema!N43="","",Schema!N43)</f>
        <v>V</v>
      </c>
    </row>
    <row r="48" spans="1:15" x14ac:dyDescent="0.25">
      <c r="A48" t="e">
        <f>Schema!#REF!&amp;Schema!#REF!&amp;Schema!#REF!&amp;Schema!#REF!</f>
        <v>#REF!</v>
      </c>
      <c r="B48" t="e">
        <f t="shared" si="6"/>
        <v>#REF!</v>
      </c>
      <c r="C48" s="52" t="e">
        <f>IF(A48="","",IF(LEN(Schema!#REF!)=2,1,IF(LEN(Schema!#REF!)=2,10,IF(LEN(Schema!#REF!)=2,100,0))))</f>
        <v>#REF!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e">
        <f>IF(Schema!#REF!="","",Schema!#REF!)</f>
        <v>#REF!</v>
      </c>
      <c r="L48" t="e">
        <f>IF(Schema!#REF!="","",Schema!#REF!)</f>
        <v>#REF!</v>
      </c>
      <c r="M48" t="e">
        <f>IF(Schema!#REF!="","",Schema!#REF!)</f>
        <v>#REF!</v>
      </c>
      <c r="N48" t="e">
        <f>IF(Schema!#REF!="","",Schema!#REF!)</f>
        <v>#REF!</v>
      </c>
      <c r="O48" t="e">
        <f>IF(Schema!#REF!="","",Schema!#REF!)</f>
        <v>#REF!</v>
      </c>
    </row>
    <row r="49" spans="1:15" x14ac:dyDescent="0.25">
      <c r="A49" t="str">
        <f>Schema!A44&amp;Schema!B44&amp;Schema!C44&amp;Schema!D44</f>
        <v>GASBRAO</v>
      </c>
      <c r="B49" t="e">
        <f t="shared" si="6"/>
        <v>#REF!</v>
      </c>
      <c r="C49" s="52">
        <f>IF(A49="","",IF(LEN(Schema!A44)=2,1,IF(LEN(Schema!B44)=2,10,IF(LEN(Schema!C44)=2,100,0))))</f>
        <v>0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IF(Schema!I44="","",Schema!I44)</f>
        <v/>
      </c>
      <c r="L49" t="str">
        <f>IF(Schema!J44="","",Schema!J44)</f>
        <v/>
      </c>
      <c r="M49" t="str">
        <f>IF(Schema!K44="","",Schema!K44)</f>
        <v/>
      </c>
      <c r="N49" t="str">
        <f>IF(Schema!L44="","",Schema!L44)</f>
        <v/>
      </c>
      <c r="O49" t="str">
        <f>IF(Schema!N44="","",Schema!N44)</f>
        <v>V</v>
      </c>
    </row>
    <row r="50" spans="1:15" x14ac:dyDescent="0.25">
      <c r="A50" t="e">
        <f>Schema!#REF!&amp;Schema!#REF!&amp;Schema!#REF!&amp;Schema!#REF!</f>
        <v>#REF!</v>
      </c>
      <c r="B50" t="e">
        <f t="shared" si="6"/>
        <v>#REF!</v>
      </c>
      <c r="C50" s="52" t="e">
        <f>IF(A50="","",IF(LEN(Schema!#REF!)=2,1,IF(LEN(Schema!#REF!)=2,10,IF(LEN(Schema!#REF!)=2,100,0))))</f>
        <v>#REF!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e">
        <f>IF(Schema!#REF!="","",Schema!#REF!)</f>
        <v>#REF!</v>
      </c>
      <c r="L50" t="e">
        <f>IF(Schema!#REF!="","",Schema!#REF!)</f>
        <v>#REF!</v>
      </c>
      <c r="M50" t="e">
        <f>IF(Schema!#REF!="","",Schema!#REF!)</f>
        <v>#REF!</v>
      </c>
      <c r="N50" t="e">
        <f>IF(Schema!#REF!="","",Schema!#REF!)</f>
        <v>#REF!</v>
      </c>
      <c r="O50" t="e">
        <f>IF(Schema!#REF!="","",Schema!#REF!)</f>
        <v>#REF!</v>
      </c>
    </row>
    <row r="51" spans="1:15" x14ac:dyDescent="0.25">
      <c r="A51" t="str">
        <f>Schema!A45&amp;Schema!B45&amp;Schema!C45&amp;Schema!D45</f>
        <v>HVVDAT</v>
      </c>
      <c r="B51" t="e">
        <f t="shared" si="6"/>
        <v>#REF!</v>
      </c>
      <c r="C51" s="52">
        <f>IF(A51="","",IF(LEN(Schema!A45)=2,1,IF(LEN(Schema!B45)=2,10,IF(LEN(Schema!C45)=2,100,0))))</f>
        <v>0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IF(Schema!I45="","",Schema!I45)</f>
        <v/>
      </c>
      <c r="L51" t="str">
        <f>IF(Schema!J45="","",Schema!J45)</f>
        <v/>
      </c>
      <c r="M51" t="str">
        <f>IF(Schema!K45="","",Schema!K45)</f>
        <v/>
      </c>
      <c r="N51" t="str">
        <f>IF(Schema!L45="","",Schema!L45)</f>
        <v/>
      </c>
      <c r="O51" t="str">
        <f>IF(Schema!N45="","",Schema!N45)</f>
        <v>O</v>
      </c>
    </row>
    <row r="52" spans="1:15" x14ac:dyDescent="0.25">
      <c r="A52" t="e">
        <f>Schema!#REF!&amp;Schema!#REF!&amp;Schema!#REF!&amp;Schema!#REF!</f>
        <v>#REF!</v>
      </c>
      <c r="B52" t="e">
        <f t="shared" si="6"/>
        <v>#REF!</v>
      </c>
      <c r="C52" s="52" t="e">
        <f>IF(A52="","",IF(LEN(Schema!#REF!)=2,1,IF(LEN(Schema!#REF!)=2,10,IF(LEN(Schema!#REF!)=2,100,0))))</f>
        <v>#REF!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e">
        <f>IF(Schema!#REF!="","",Schema!#REF!)</f>
        <v>#REF!</v>
      </c>
      <c r="L52" t="e">
        <f>IF(Schema!#REF!="","",Schema!#REF!)</f>
        <v>#REF!</v>
      </c>
      <c r="M52" t="e">
        <f>IF(Schema!#REF!="","",Schema!#REF!)</f>
        <v>#REF!</v>
      </c>
      <c r="N52" t="e">
        <f>IF(Schema!#REF!="","",Schema!#REF!)</f>
        <v>#REF!</v>
      </c>
      <c r="O52" t="e">
        <f>IF(Schema!#REF!="","",Schema!#REF!)</f>
        <v>#REF!</v>
      </c>
    </row>
    <row r="53" spans="1:15" x14ac:dyDescent="0.25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5">
      <c r="A54" t="e">
        <f>Schema!#REF!&amp;Schema!A28&amp;Schema!B28&amp;Schema!D28</f>
        <v>#REF!</v>
      </c>
      <c r="B54" t="e">
        <f t="shared" si="6"/>
        <v>#REF!</v>
      </c>
      <c r="C54" s="52" t="e">
        <f>IF(A54="","",IF(LEN(Schema!#REF!)=2,1,IF(LEN(Schema!A28)=2,10,IF(LEN(Schema!B28)=2,100,0))))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IF(Schema!I28="","",Schema!I28)</f>
        <v/>
      </c>
      <c r="L54" t="str">
        <f>IF(Schema!J28="","",Schema!J28)</f>
        <v/>
      </c>
      <c r="M54" t="str">
        <f>IF(Schema!K28="","",Schema!K28)</f>
        <v/>
      </c>
      <c r="N54" t="str">
        <f>IF(Schema!L28="","",Schema!L28)</f>
        <v/>
      </c>
      <c r="O54" t="str">
        <f>IF(Schema!N28="","",Schema!N28)</f>
        <v>O</v>
      </c>
    </row>
    <row r="55" spans="1:15" x14ac:dyDescent="0.25">
      <c r="A55" t="e">
        <f>Schema!#REF!&amp;Schema!A29&amp;Schema!B29&amp;Schema!D29</f>
        <v>#REF!</v>
      </c>
      <c r="B55" t="e">
        <f t="shared" si="6"/>
        <v>#REF!</v>
      </c>
      <c r="C55" s="52" t="e">
        <f>IF(A55="","",IF(LEN(Schema!#REF!)=2,1,IF(LEN(Schema!A29)=2,10,IF(LEN(Schema!B29)=2,100,0))))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IF(Schema!I29="","",Schema!I29)</f>
        <v/>
      </c>
      <c r="L55" t="str">
        <f>IF(Schema!J29="","",Schema!J29)</f>
        <v/>
      </c>
      <c r="M55" t="str">
        <f>IF(Schema!K29="","",Schema!K29)</f>
        <v/>
      </c>
      <c r="N55" t="str">
        <f>IF(Schema!L29="","",Schema!L29)</f>
        <v/>
      </c>
      <c r="O55" t="str">
        <f>IF(Schema!N29="","",Schema!N29)</f>
        <v>V</v>
      </c>
    </row>
    <row r="56" spans="1:15" x14ac:dyDescent="0.25">
      <c r="A56" t="e">
        <f>Schema!#REF!&amp;Schema!A30&amp;Schema!B30&amp;Schema!D30</f>
        <v>#REF!</v>
      </c>
      <c r="B56" t="e">
        <f t="shared" si="6"/>
        <v>#REF!</v>
      </c>
      <c r="C56" s="52" t="e">
        <f>IF(A56="","",IF(LEN(Schema!#REF!)=2,1,IF(LEN(Schema!A30)=2,10,IF(LEN(Schema!B30)=2,100,0))))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IF(Schema!I30="","",Schema!I30)</f>
        <v/>
      </c>
      <c r="L56" t="str">
        <f>IF(Schema!J30="","",Schema!J30)</f>
        <v/>
      </c>
      <c r="M56" t="str">
        <f>IF(Schema!K30="","",Schema!K30)</f>
        <v/>
      </c>
      <c r="N56" t="str">
        <f>IF(Schema!L30="","",Schema!L30)</f>
        <v/>
      </c>
      <c r="O56" t="str">
        <f>IF(Schema!N30="","",Schema!N30)</f>
        <v>O</v>
      </c>
    </row>
    <row r="57" spans="1:15" x14ac:dyDescent="0.25">
      <c r="A57" t="e">
        <f>Schema!#REF!&amp;Schema!A31&amp;Schema!B31&amp;Schema!D31</f>
        <v>#REF!</v>
      </c>
      <c r="B57" t="e">
        <f t="shared" si="6"/>
        <v>#REF!</v>
      </c>
      <c r="C57" s="52" t="e">
        <f>IF(A57="","",IF(LEN(Schema!#REF!)=2,1,IF(LEN(Schema!A31)=2,10,IF(LEN(Schema!B31)=2,100,0))))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IF(Schema!I31="","",Schema!I31)</f>
        <v/>
      </c>
      <c r="L57" t="str">
        <f>IF(Schema!J31="","",Schema!J31)</f>
        <v/>
      </c>
      <c r="M57" t="str">
        <f>IF(Schema!K31="","",Schema!K31)</f>
        <v/>
      </c>
      <c r="N57" t="str">
        <f>IF(Schema!L31="","",Schema!L31)</f>
        <v/>
      </c>
      <c r="O57" t="str">
        <f>IF(Schema!N31="","",Schema!N31)</f>
        <v>V</v>
      </c>
    </row>
    <row r="58" spans="1:15" x14ac:dyDescent="0.25">
      <c r="A58" t="str">
        <f>Schema!A145&amp;Schema!B145&amp;Schema!C145&amp;Schema!D145</f>
        <v>TP</v>
      </c>
      <c r="B58" t="str">
        <f t="shared" si="6"/>
        <v>TP</v>
      </c>
      <c r="C58" s="52">
        <f>IF(A58="","",IF(LEN(Schema!A145)=2,1,IF(LEN(Schema!B145)=2,10,IF(LEN(Schema!C145)=2,100,0))))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IF(Schema!I145="","",Schema!I145)</f>
        <v/>
      </c>
      <c r="L58" t="str">
        <f>IF(Schema!J145="","",Schema!J145)</f>
        <v/>
      </c>
      <c r="M58" t="str">
        <f>IF(Schema!K145="","",Schema!K145)</f>
        <v/>
      </c>
      <c r="N58" t="str">
        <f>IF(Schema!L145="","",Schema!L145)</f>
        <v/>
      </c>
      <c r="O58" t="str">
        <f>IF(Schema!N145="","",Schema!N145)</f>
        <v>O</v>
      </c>
    </row>
    <row r="59" spans="1:15" x14ac:dyDescent="0.25">
      <c r="A59" t="str">
        <f>Schema!A146&amp;Schema!B146&amp;Schema!C146&amp;Schema!D146</f>
        <v>AFMVRGN</v>
      </c>
      <c r="B59" t="str">
        <f t="shared" si="6"/>
        <v>TP</v>
      </c>
      <c r="C59" s="52">
        <f>IF(A59="","",IF(LEN(Schema!A146)=2,1,IF(LEN(Schema!B146)=2,10,IF(LEN(Schema!C146)=2,100,0))))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IF(Schema!I146="","",Schema!I146)</f>
        <v/>
      </c>
      <c r="L59" t="str">
        <f>IF(Schema!J146="","",Schema!J146)</f>
        <v/>
      </c>
      <c r="M59" t="str">
        <f>IF(Schema!K146="","",Schema!K146)</f>
        <v/>
      </c>
      <c r="N59" t="str">
        <f>IF(Schema!L146="","",Schema!L146)</f>
        <v/>
      </c>
      <c r="O59" t="str">
        <f>IF(Schema!N146="","",Schema!N146)</f>
        <v>O</v>
      </c>
    </row>
    <row r="60" spans="1:15" x14ac:dyDescent="0.25">
      <c r="A60" t="str">
        <f>Schema!A147&amp;Schema!B147&amp;Schema!C147&amp;Schema!D147</f>
        <v>IDNR</v>
      </c>
      <c r="B60" t="str">
        <f t="shared" si="6"/>
        <v>TP</v>
      </c>
      <c r="C60" s="52">
        <f>IF(A60="","",IF(LEN(Schema!A147)=2,1,IF(LEN(Schema!B147)=2,10,IF(LEN(Schema!C147)=2,100,0))))</f>
        <v>0</v>
      </c>
      <c r="D60" s="52">
        <f t="shared" si="7"/>
        <v>10</v>
      </c>
      <c r="E60" s="52">
        <f>IF(A60="","",SUM(Tabel2[[#This Row],[I1]:[I2]]))</f>
        <v>10</v>
      </c>
      <c r="F60" s="53" t="e">
        <f t="shared" si="8"/>
        <v>#REF!</v>
      </c>
      <c r="G60" s="53" t="str">
        <f t="shared" si="9"/>
        <v>TP</v>
      </c>
      <c r="H60" s="53" t="str">
        <f t="shared" si="10"/>
        <v/>
      </c>
      <c r="I60" s="53" t="e">
        <f t="shared" si="11"/>
        <v>#REF!</v>
      </c>
      <c r="J60" t="str">
        <f>IF(C60="","",IF(LEN(Tabel2[[#This Row],[Entiteit of attribuut]])=2,"",Tabel2[[#This Row],[Entiteit]]&amp;"_"&amp;Tabel2[[#This Row],[Entiteit of attribuut]]))</f>
        <v>TP_IDNR</v>
      </c>
      <c r="K60" t="str">
        <f>IF(Schema!I147="","",Schema!I147)</f>
        <v/>
      </c>
      <c r="L60" t="str">
        <f>IF(Schema!J147="","",Schema!J147)</f>
        <v/>
      </c>
      <c r="M60" t="str">
        <f>IF(Schema!K147="","",Schema!K147)</f>
        <v/>
      </c>
      <c r="N60" t="str">
        <f>IF(Schema!L147="","",Schema!L147)</f>
        <v/>
      </c>
      <c r="O60" t="str">
        <f>IF(Schema!N147="","",Schema!N147)</f>
        <v>O</v>
      </c>
    </row>
    <row r="61" spans="1:15" x14ac:dyDescent="0.25">
      <c r="A61" t="e">
        <f>Schema!#REF!&amp;Schema!#REF!&amp;Schema!#REF!&amp;Schema!#REF!</f>
        <v>#REF!</v>
      </c>
      <c r="B61" t="e">
        <f t="shared" si="6"/>
        <v>#REF!</v>
      </c>
      <c r="C61" s="52" t="e">
        <f>IF(A61="","",IF(LEN(Schema!#REF!)=2,1,IF(LEN(Schema!#REF!)=2,10,IF(LEN(Schema!#REF!)=2,100,0))))</f>
        <v>#REF!</v>
      </c>
      <c r="D61" s="52" t="e">
        <f t="shared" si="7"/>
        <v>#REF!</v>
      </c>
      <c r="E61" s="52" t="e">
        <f>IF(A61="","",SUM(Tabel2[[#This Row],[I1]:[I2]]))</f>
        <v>#REF!</v>
      </c>
      <c r="F61" s="53" t="e">
        <f t="shared" si="8"/>
        <v>#REF!</v>
      </c>
      <c r="G61" s="53" t="e">
        <f t="shared" si="9"/>
        <v>#REF!</v>
      </c>
      <c r="H61" s="53" t="e">
        <f t="shared" si="10"/>
        <v>#REF!</v>
      </c>
      <c r="I61" s="53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e">
        <f>IF(Schema!#REF!="","",Schema!#REF!)</f>
        <v>#REF!</v>
      </c>
      <c r="L61" t="e">
        <f>IF(Schema!#REF!="","",Schema!#REF!)</f>
        <v>#REF!</v>
      </c>
      <c r="M61" t="e">
        <f>IF(Schema!#REF!="","",Schema!#REF!)</f>
        <v>#REF!</v>
      </c>
      <c r="N61" t="e">
        <f>IF(Schema!#REF!="","",Schema!#REF!)</f>
        <v>#REF!</v>
      </c>
      <c r="O61" t="e">
        <f>IF(Schema!#REF!="","",Schema!#REF!)</f>
        <v>#REF!</v>
      </c>
    </row>
    <row r="62" spans="1:15" x14ac:dyDescent="0.25">
      <c r="A62" t="e">
        <f>Schema!#REF!&amp;Schema!#REF!&amp;Schema!#REF!&amp;Schema!#REF!</f>
        <v>#REF!</v>
      </c>
      <c r="B62" t="e">
        <f t="shared" si="6"/>
        <v>#REF!</v>
      </c>
      <c r="C62" s="52" t="e">
        <f>IF(A62="","",IF(LEN(Schema!#REF!)=2,1,IF(LEN(Schema!#REF!)=2,10,IF(LEN(Schema!#REF!)=2,100,0))))</f>
        <v>#REF!</v>
      </c>
      <c r="D62" s="52" t="e">
        <f t="shared" si="7"/>
        <v>#REF!</v>
      </c>
      <c r="E62" s="52" t="e">
        <f>IF(A62="","",SUM(Tabel2[[#This Row],[I1]:[I2]]))</f>
        <v>#REF!</v>
      </c>
      <c r="F62" s="53" t="e">
        <f t="shared" si="8"/>
        <v>#REF!</v>
      </c>
      <c r="G62" s="53" t="e">
        <f t="shared" si="9"/>
        <v>#REF!</v>
      </c>
      <c r="H62" s="53" t="e">
        <f t="shared" si="10"/>
        <v>#REF!</v>
      </c>
      <c r="I62" s="53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e">
        <f>IF(Schema!#REF!="","",Schema!#REF!)</f>
        <v>#REF!</v>
      </c>
      <c r="L62" t="e">
        <f>IF(Schema!#REF!="","",Schema!#REF!)</f>
        <v>#REF!</v>
      </c>
      <c r="M62" t="e">
        <f>IF(Schema!#REF!="","",Schema!#REF!)</f>
        <v>#REF!</v>
      </c>
      <c r="N62" t="e">
        <f>IF(Schema!#REF!="","",Schema!#REF!)</f>
        <v>#REF!</v>
      </c>
      <c r="O62" t="e">
        <f>IF(Schema!#REF!="","",Schema!#REF!)</f>
        <v>#REF!</v>
      </c>
    </row>
    <row r="63" spans="1:15" x14ac:dyDescent="0.25">
      <c r="A63" t="e">
        <f>Schema!#REF!&amp;Schema!#REF!&amp;Schema!#REF!&amp;Schema!#REF!</f>
        <v>#REF!</v>
      </c>
      <c r="B63" t="e">
        <f t="shared" si="6"/>
        <v>#REF!</v>
      </c>
      <c r="C63" s="52" t="e">
        <f>IF(A63="","",IF(LEN(Schema!#REF!)=2,1,IF(LEN(Schema!#REF!)=2,10,IF(LEN(Schema!#REF!)=2,100,0))))</f>
        <v>#REF!</v>
      </c>
      <c r="D63" s="52" t="e">
        <f t="shared" si="7"/>
        <v>#REF!</v>
      </c>
      <c r="E63" s="52" t="e">
        <f>IF(A63="","",SUM(Tabel2[[#This Row],[I1]:[I2]]))</f>
        <v>#REF!</v>
      </c>
      <c r="F63" s="53" t="e">
        <f t="shared" si="8"/>
        <v>#REF!</v>
      </c>
      <c r="G63" s="53" t="e">
        <f t="shared" si="9"/>
        <v>#REF!</v>
      </c>
      <c r="H63" s="53" t="e">
        <f t="shared" si="10"/>
        <v>#REF!</v>
      </c>
      <c r="I63" s="53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e">
        <f>IF(Schema!#REF!="","",Schema!#REF!)</f>
        <v>#REF!</v>
      </c>
      <c r="L63" t="e">
        <f>IF(Schema!#REF!="","",Schema!#REF!)</f>
        <v>#REF!</v>
      </c>
      <c r="M63" t="e">
        <f>IF(Schema!#REF!="","",Schema!#REF!)</f>
        <v>#REF!</v>
      </c>
      <c r="N63" t="e">
        <f>IF(Schema!#REF!="","",Schema!#REF!)</f>
        <v>#REF!</v>
      </c>
      <c r="O63" t="e">
        <f>IF(Schema!#REF!="","",Schema!#REF!)</f>
        <v>#REF!</v>
      </c>
    </row>
    <row r="64" spans="1:15" x14ac:dyDescent="0.25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5">
      <c r="A65" t="e">
        <f>Schema!#REF!&amp;Schema!#REF!&amp;Schema!#REF!&amp;Schema!#REF!</f>
        <v>#REF!</v>
      </c>
      <c r="B65" t="e">
        <f t="shared" si="6"/>
        <v>#REF!</v>
      </c>
      <c r="C65" s="52" t="e">
        <f>IF(A65="","",IF(LEN(Schema!#REF!)=2,1,IF(LEN(Schema!#REF!)=2,10,IF(LEN(Schema!#REF!)=2,100,0))))</f>
        <v>#REF!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e">
        <f>IF(Schema!#REF!="","",Schema!#REF!)</f>
        <v>#REF!</v>
      </c>
      <c r="L65" t="e">
        <f>IF(Schema!#REF!="","",Schema!#REF!)</f>
        <v>#REF!</v>
      </c>
      <c r="M65" t="e">
        <f>IF(Schema!#REF!="","",Schema!#REF!)</f>
        <v>#REF!</v>
      </c>
      <c r="N65" t="e">
        <f>IF(Schema!#REF!="","",Schema!#REF!)</f>
        <v>#REF!</v>
      </c>
      <c r="O65" t="e">
        <f>IF(Schema!#REF!="","",Schema!#REF!)</f>
        <v>#REF!</v>
      </c>
    </row>
    <row r="66" spans="1:15" x14ac:dyDescent="0.25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5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5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5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5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5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5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5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5">
      <c r="A74" t="e">
        <f>Schema!#REF!&amp;Schema!#REF!&amp;Schema!#REF!&amp;Schema!#REF!</f>
        <v>#REF!</v>
      </c>
      <c r="B74" t="e">
        <f t="shared" si="12"/>
        <v>#REF!</v>
      </c>
      <c r="C74" s="52" t="e">
        <f>IF(A74="","",IF(LEN(Schema!#REF!)=2,1,IF(LEN(Schema!#REF!)=2,10,IF(LEN(Schema!#REF!)=2,100,0))))</f>
        <v>#REF!</v>
      </c>
      <c r="D74" s="52" t="e">
        <f t="shared" si="13"/>
        <v>#REF!</v>
      </c>
      <c r="E74" s="52" t="e">
        <f>IF(A74="","",SUM(Tabel2[[#This Row],[I1]:[I2]]))</f>
        <v>#REF!</v>
      </c>
      <c r="F74" s="53" t="e">
        <f t="shared" si="14"/>
        <v>#REF!</v>
      </c>
      <c r="G74" s="53" t="e">
        <f t="shared" si="15"/>
        <v>#REF!</v>
      </c>
      <c r="H74" s="53" t="e">
        <f t="shared" si="16"/>
        <v>#REF!</v>
      </c>
      <c r="I74" s="53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e">
        <f>IF(Schema!#REF!="","",Schema!#REF!)</f>
        <v>#REF!</v>
      </c>
      <c r="L74" t="e">
        <f>IF(Schema!#REF!="","",Schema!#REF!)</f>
        <v>#REF!</v>
      </c>
      <c r="M74" t="e">
        <f>IF(Schema!#REF!="","",Schema!#REF!)</f>
        <v>#REF!</v>
      </c>
      <c r="N74" t="e">
        <f>IF(Schema!#REF!="","",Schema!#REF!)</f>
        <v>#REF!</v>
      </c>
      <c r="O74" t="e">
        <f>IF(Schema!#REF!="","",Schema!#REF!)</f>
        <v>#REF!</v>
      </c>
    </row>
    <row r="75" spans="1:15" x14ac:dyDescent="0.25">
      <c r="A75" t="e">
        <f>Schema!#REF!&amp;Schema!#REF!&amp;Schema!#REF!&amp;Schema!#REF!</f>
        <v>#REF!</v>
      </c>
      <c r="B75" t="e">
        <f t="shared" si="12"/>
        <v>#REF!</v>
      </c>
      <c r="C75" s="52" t="e">
        <f>IF(A75="","",IF(LEN(Schema!#REF!)=2,1,IF(LEN(Schema!#REF!)=2,10,IF(LEN(Schema!#REF!)=2,100,0))))</f>
        <v>#REF!</v>
      </c>
      <c r="D75" s="52" t="e">
        <f t="shared" si="13"/>
        <v>#REF!</v>
      </c>
      <c r="E75" s="52" t="e">
        <f>IF(A75="","",SUM(Tabel2[[#This Row],[I1]:[I2]]))</f>
        <v>#REF!</v>
      </c>
      <c r="F75" s="53" t="e">
        <f t="shared" si="14"/>
        <v>#REF!</v>
      </c>
      <c r="G75" s="53" t="e">
        <f t="shared" si="15"/>
        <v>#REF!</v>
      </c>
      <c r="H75" s="53" t="e">
        <f t="shared" si="16"/>
        <v>#REF!</v>
      </c>
      <c r="I75" s="53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e">
        <f>IF(Schema!#REF!="","",Schema!#REF!)</f>
        <v>#REF!</v>
      </c>
      <c r="L75" t="e">
        <f>IF(Schema!#REF!="","",Schema!#REF!)</f>
        <v>#REF!</v>
      </c>
      <c r="M75" t="e">
        <f>IF(Schema!#REF!="","",Schema!#REF!)</f>
        <v>#REF!</v>
      </c>
      <c r="N75" t="e">
        <f>IF(Schema!#REF!="","",Schema!#REF!)</f>
        <v>#REF!</v>
      </c>
      <c r="O75" t="e">
        <f>IF(Schema!#REF!="","",Schema!#REF!)</f>
        <v>#REF!</v>
      </c>
    </row>
    <row r="76" spans="1:15" x14ac:dyDescent="0.25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5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5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5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5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5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5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5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5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5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5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5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5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5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5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5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5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5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5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5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5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5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5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5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5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5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5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5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5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5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5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5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5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5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5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5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5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5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5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5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5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5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5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5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5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5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5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5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5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5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5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5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5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5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5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5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5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5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5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5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5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5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5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5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5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5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5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5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5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5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5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5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5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5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5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5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5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5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5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5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5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5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5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5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5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5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5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5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5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5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5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5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5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5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5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5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5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5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5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5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5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5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5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5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5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5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5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5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5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5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5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5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5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5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5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5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5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5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5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5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5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5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5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5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5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5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5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5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5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5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5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5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5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5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5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5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5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5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5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5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5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5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5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5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5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5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5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5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5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5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5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5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5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5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5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5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5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5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5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5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5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5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5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5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5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5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5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5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5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5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5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5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5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5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5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5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5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5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5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5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5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5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5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5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5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5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5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5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5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5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5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5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5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5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5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5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5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5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5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5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5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5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5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5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5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5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5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5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5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5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5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5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5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5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5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5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5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5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5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5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5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5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5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5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5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5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5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5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5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5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5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5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5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5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5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5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5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5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5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5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5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5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5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5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5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5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5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5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5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5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5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5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5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5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5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5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5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5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5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5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5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5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5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5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5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5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5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5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5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5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5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5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5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5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5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5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5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5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5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5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5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5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5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5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5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5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5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5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5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5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5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5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5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5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5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5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5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5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5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5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5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5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5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5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5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5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5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5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5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5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5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5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5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5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5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5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5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5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5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5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5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5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5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5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5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5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5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5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5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5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5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5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5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5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5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5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5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5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5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5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5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5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5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5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5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5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5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5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5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5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5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5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5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5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5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5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5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5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5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5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5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5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5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5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5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5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5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5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5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5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5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5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5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5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5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5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5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5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5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5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5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5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5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5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5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5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5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5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5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5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5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5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5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5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5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5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5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5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5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5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5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5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5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5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5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5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5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5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5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5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5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5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5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5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5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5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5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5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5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5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5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5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5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5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5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5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5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5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5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5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5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5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5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5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5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5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5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5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5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5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5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5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5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5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5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5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5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5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5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5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5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5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5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5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5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5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5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5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5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5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5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5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5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5">
      <c r="A539" t="str">
        <f>Schema!A118&amp;Schema!B118&amp;Schema!C118&amp;Schema!D118</f>
        <v>OG</v>
      </c>
      <c r="B539" t="str">
        <f t="shared" si="54"/>
        <v>OG</v>
      </c>
      <c r="C539" s="52">
        <f>IF(A539="","",IF(LEN(Schema!A118)=2,1,IF(LEN(Schema!B118)=2,10,IF(LEN(Schema!C118)=2,100,0))))</f>
        <v>10</v>
      </c>
      <c r="D539" s="52">
        <f t="shared" si="55"/>
        <v>10</v>
      </c>
      <c r="E539" s="52">
        <f>IF(A539="","",SUM(Tabel2[[#This Row],[I1]:[I2]]))</f>
        <v>20</v>
      </c>
      <c r="F539" s="53" t="e">
        <f t="shared" si="56"/>
        <v>#REF!</v>
      </c>
      <c r="G539" s="53" t="str">
        <f t="shared" si="57"/>
        <v>OG</v>
      </c>
      <c r="H539" s="53" t="str">
        <f t="shared" si="58"/>
        <v/>
      </c>
      <c r="I539" s="53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/>
      </c>
      <c r="K539" t="str">
        <f>IF(Schema!I118="","",Schema!I118)</f>
        <v/>
      </c>
      <c r="L539" t="str">
        <f>IF(Schema!J118="","",Schema!J118)</f>
        <v/>
      </c>
      <c r="M539" t="str">
        <f>IF(Schema!K118="","",Schema!K118)</f>
        <v/>
      </c>
      <c r="N539" t="str">
        <f>IF(Schema!L118="","",Schema!L118)</f>
        <v/>
      </c>
      <c r="O539" t="str">
        <f>IF(Schema!N118="","",Schema!N118)</f>
        <v>O</v>
      </c>
    </row>
    <row r="540" spans="1:15" x14ac:dyDescent="0.25">
      <c r="A540" t="str">
        <f>Schema!A119&amp;Schema!B119&amp;Schema!C119&amp;Schema!D119</f>
        <v>AANTLED</v>
      </c>
      <c r="B540" t="str">
        <f t="shared" si="54"/>
        <v>OG</v>
      </c>
      <c r="C540" s="52">
        <f>IF(A540="","",IF(LEN(Schema!A119)=2,1,IF(LEN(Schema!B119)=2,10,IF(LEN(Schema!C119)=2,100,0))))</f>
        <v>0</v>
      </c>
      <c r="D540" s="52">
        <f t="shared" si="55"/>
        <v>10</v>
      </c>
      <c r="E540" s="52">
        <f>IF(A540="","",SUM(Tabel2[[#This Row],[I1]:[I2]]))</f>
        <v>10</v>
      </c>
      <c r="F540" s="53" t="e">
        <f t="shared" si="56"/>
        <v>#REF!</v>
      </c>
      <c r="G540" s="53" t="str">
        <f t="shared" si="57"/>
        <v>OG</v>
      </c>
      <c r="H540" s="53" t="str">
        <f t="shared" si="58"/>
        <v/>
      </c>
      <c r="I540" s="53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OG_AANTLED</v>
      </c>
      <c r="K540" t="str">
        <f>IF(Schema!I119="","",Schema!I119)</f>
        <v/>
      </c>
      <c r="L540" t="str">
        <f>IF(Schema!J119="","",Schema!J119)</f>
        <v/>
      </c>
      <c r="M540" t="str">
        <f>IF(Schema!K119="","",Schema!K119)</f>
        <v/>
      </c>
      <c r="N540" t="str">
        <f>IF(Schema!L119="","",Schema!L119)</f>
        <v/>
      </c>
      <c r="O540" t="str">
        <f>IF(Schema!N119="","",Schema!N119)</f>
        <v>LEEG</v>
      </c>
    </row>
    <row r="541" spans="1:15" x14ac:dyDescent="0.25">
      <c r="A541" t="str">
        <f>Schema!A120&amp;Schema!B120&amp;Schema!C120&amp;Schema!D120</f>
        <v>AANTMD</v>
      </c>
      <c r="B541" t="str">
        <f t="shared" si="54"/>
        <v>OG</v>
      </c>
      <c r="C541" s="52">
        <f>IF(A541="","",IF(LEN(Schema!A120)=2,1,IF(LEN(Schema!B120)=2,10,IF(LEN(Schema!C120)=2,100,0))))</f>
        <v>0</v>
      </c>
      <c r="D541" s="52">
        <f t="shared" si="55"/>
        <v>10</v>
      </c>
      <c r="E541" s="52">
        <f>IF(A541="","",SUM(Tabel2[[#This Row],[I1]:[I2]]))</f>
        <v>10</v>
      </c>
      <c r="F541" s="53" t="e">
        <f t="shared" si="56"/>
        <v>#REF!</v>
      </c>
      <c r="G541" s="53" t="str">
        <f t="shared" si="57"/>
        <v>OG</v>
      </c>
      <c r="H541" s="53" t="str">
        <f t="shared" si="58"/>
        <v/>
      </c>
      <c r="I541" s="53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OG_AANTMD</v>
      </c>
      <c r="K541" t="str">
        <f>IF(Schema!I120="","",Schema!I120)</f>
        <v/>
      </c>
      <c r="L541" t="str">
        <f>IF(Schema!J120="","",Schema!J120)</f>
        <v/>
      </c>
      <c r="M541" t="str">
        <f>IF(Schema!K120="","",Schema!K120)</f>
        <v/>
      </c>
      <c r="N541" t="str">
        <f>IF(Schema!L120="","",Schema!L120)</f>
        <v/>
      </c>
      <c r="O541" t="str">
        <f>IF(Schema!N120="","",Schema!N120)</f>
        <v>LEEG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3.2" x14ac:dyDescent="0.25"/>
  <cols>
    <col min="1" max="1" width="24.44140625" bestFit="1" customWidth="1"/>
  </cols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631C9-5992-45BD-99CA-C3988BD0FAF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35a0cd2d-d41e-40db-a877-6b60e6265ae6"/>
    <ds:schemaRef ds:uri="3477519d-fa8f-4cfe-9033-46891999ab8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Mitchell Schut</cp:lastModifiedBy>
  <cp:revision/>
  <dcterms:created xsi:type="dcterms:W3CDTF">2019-03-01T10:43:55Z</dcterms:created>
  <dcterms:modified xsi:type="dcterms:W3CDTF">2021-06-23T12:44:46Z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