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ul.van.den.Enden\Downloads\"/>
    </mc:Choice>
  </mc:AlternateContent>
  <xr:revisionPtr revIDLastSave="0" documentId="13_ncr:1_{62BECAB1-404A-48C3-A991-02D58C512C27}" xr6:coauthVersionLast="46" xr6:coauthVersionMax="47" xr10:uidLastSave="{00000000-0000-0000-0000-000000000000}"/>
  <bookViews>
    <workbookView xWindow="-120" yWindow="16080" windowWidth="29040" windowHeight="15840" activeTab="1" xr2:uid="{00000000-000D-0000-FFFF-FFFF00000000}"/>
  </bookViews>
  <sheets>
    <sheet name="Toelichting &amp; Leeswijzer" sheetId="17" r:id="rId1"/>
    <sheet name="Schema" sheetId="12" r:id="rId2"/>
    <sheet name="CSVoutput" sheetId="14" r:id="rId3"/>
    <sheet name=" Verbandscontrole" sheetId="8" r:id="rId4"/>
    <sheet name="Openstaande punten" sheetId="10" r:id="rId5"/>
    <sheet name="Updates" sheetId="11" r:id="rId6"/>
    <sheet name="Functielijst" sheetId="15" state="hidden" r:id="rId7"/>
  </sheets>
  <definedNames>
    <definedName name="_xlnm._FilterDatabase" localSheetId="1" hidden="1">Schema!$A$14:$R$688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4" l="1"/>
  <c r="M3" i="14"/>
  <c r="N3" i="14"/>
  <c r="O3" i="14"/>
  <c r="P3" i="14"/>
  <c r="A4" i="14"/>
  <c r="M4" i="14"/>
  <c r="N4" i="14"/>
  <c r="O4" i="14"/>
  <c r="P4" i="14"/>
  <c r="A5" i="14"/>
  <c r="M5" i="14"/>
  <c r="N5" i="14"/>
  <c r="O5" i="14"/>
  <c r="P5" i="14"/>
  <c r="A6" i="14"/>
  <c r="C6" i="14" s="1"/>
  <c r="M6" i="14"/>
  <c r="N6" i="14"/>
  <c r="O6" i="14"/>
  <c r="P6" i="14"/>
  <c r="A7" i="14"/>
  <c r="C7" i="14" s="1"/>
  <c r="M7" i="14"/>
  <c r="N7" i="14"/>
  <c r="O7" i="14"/>
  <c r="P7" i="14"/>
  <c r="A8" i="14"/>
  <c r="M8" i="14"/>
  <c r="N8" i="14"/>
  <c r="O8" i="14"/>
  <c r="P8" i="14"/>
  <c r="A9" i="14"/>
  <c r="M9" i="14"/>
  <c r="N9" i="14"/>
  <c r="O9" i="14"/>
  <c r="P9" i="14"/>
  <c r="A10" i="14"/>
  <c r="C10" i="14" s="1"/>
  <c r="M10" i="14"/>
  <c r="N10" i="14"/>
  <c r="O10" i="14"/>
  <c r="P10" i="14"/>
  <c r="A11" i="14"/>
  <c r="C11" i="14" s="1"/>
  <c r="M11" i="14"/>
  <c r="N11" i="14"/>
  <c r="O11" i="14"/>
  <c r="P11" i="14"/>
  <c r="A12" i="14"/>
  <c r="M12" i="14"/>
  <c r="N12" i="14"/>
  <c r="O12" i="14"/>
  <c r="P12" i="14"/>
  <c r="A13" i="14"/>
  <c r="C13" i="14" s="1"/>
  <c r="M13" i="14"/>
  <c r="N13" i="14"/>
  <c r="O13" i="14"/>
  <c r="P13" i="14"/>
  <c r="A14" i="14"/>
  <c r="C14" i="14" s="1"/>
  <c r="M14" i="14"/>
  <c r="N14" i="14"/>
  <c r="O14" i="14"/>
  <c r="P14" i="14"/>
  <c r="A15" i="14"/>
  <c r="C15" i="14" s="1"/>
  <c r="M15" i="14"/>
  <c r="N15" i="14"/>
  <c r="O15" i="14"/>
  <c r="P15" i="14"/>
  <c r="A16" i="14"/>
  <c r="M16" i="14"/>
  <c r="N16" i="14"/>
  <c r="O16" i="14"/>
  <c r="P16" i="14"/>
  <c r="A17" i="14"/>
  <c r="M17" i="14"/>
  <c r="N17" i="14"/>
  <c r="O17" i="14"/>
  <c r="P17" i="14"/>
  <c r="A18" i="14"/>
  <c r="C18" i="14" s="1"/>
  <c r="M18" i="14"/>
  <c r="N18" i="14"/>
  <c r="O18" i="14"/>
  <c r="P18" i="14"/>
  <c r="A19" i="14"/>
  <c r="C19" i="14" s="1"/>
  <c r="G19" i="14" s="1"/>
  <c r="M19" i="14"/>
  <c r="N19" i="14"/>
  <c r="O19" i="14"/>
  <c r="P19" i="14"/>
  <c r="A20" i="14"/>
  <c r="M20" i="14"/>
  <c r="N20" i="14"/>
  <c r="O20" i="14"/>
  <c r="P20" i="14"/>
  <c r="A21" i="14"/>
  <c r="B21" i="14" s="1"/>
  <c r="M21" i="14"/>
  <c r="N21" i="14"/>
  <c r="O21" i="14"/>
  <c r="P21" i="14"/>
  <c r="A22" i="14"/>
  <c r="C22" i="14" s="1"/>
  <c r="M22" i="14"/>
  <c r="N22" i="14"/>
  <c r="O22" i="14"/>
  <c r="P22" i="14"/>
  <c r="A23" i="14"/>
  <c r="C23" i="14" s="1"/>
  <c r="M23" i="14"/>
  <c r="N23" i="14"/>
  <c r="O23" i="14"/>
  <c r="P23" i="14"/>
  <c r="A24" i="14"/>
  <c r="M24" i="14"/>
  <c r="N24" i="14"/>
  <c r="O24" i="14"/>
  <c r="P24" i="14"/>
  <c r="A25" i="14"/>
  <c r="M25" i="14"/>
  <c r="N25" i="14"/>
  <c r="O25" i="14"/>
  <c r="P25" i="14"/>
  <c r="A26" i="14"/>
  <c r="C26" i="14" s="1"/>
  <c r="M26" i="14"/>
  <c r="N26" i="14"/>
  <c r="O26" i="14"/>
  <c r="P26" i="14"/>
  <c r="A27" i="14"/>
  <c r="C27" i="14" s="1"/>
  <c r="M27" i="14"/>
  <c r="N27" i="14"/>
  <c r="O27" i="14"/>
  <c r="P27" i="14"/>
  <c r="A28" i="14"/>
  <c r="M28" i="14"/>
  <c r="N28" i="14"/>
  <c r="O28" i="14"/>
  <c r="P28" i="14"/>
  <c r="A29" i="14"/>
  <c r="C29" i="14" s="1"/>
  <c r="M29" i="14"/>
  <c r="N29" i="14"/>
  <c r="O29" i="14"/>
  <c r="P29" i="14"/>
  <c r="A30" i="14"/>
  <c r="C30" i="14" s="1"/>
  <c r="M30" i="14"/>
  <c r="N30" i="14"/>
  <c r="O30" i="14"/>
  <c r="P30" i="14"/>
  <c r="A31" i="14"/>
  <c r="C31" i="14" s="1"/>
  <c r="M31" i="14"/>
  <c r="N31" i="14"/>
  <c r="O31" i="14"/>
  <c r="P31" i="14"/>
  <c r="A32" i="14"/>
  <c r="M32" i="14"/>
  <c r="N32" i="14"/>
  <c r="O32" i="14"/>
  <c r="P32" i="14"/>
  <c r="A33" i="14"/>
  <c r="M33" i="14"/>
  <c r="N33" i="14"/>
  <c r="O33" i="14"/>
  <c r="P33" i="14"/>
  <c r="A34" i="14"/>
  <c r="C34" i="14" s="1"/>
  <c r="M34" i="14"/>
  <c r="N34" i="14"/>
  <c r="O34" i="14"/>
  <c r="P34" i="14"/>
  <c r="A35" i="14"/>
  <c r="C35" i="14" s="1"/>
  <c r="M35" i="14"/>
  <c r="N35" i="14"/>
  <c r="O35" i="14"/>
  <c r="P35" i="14"/>
  <c r="A36" i="14"/>
  <c r="M36" i="14"/>
  <c r="N36" i="14"/>
  <c r="O36" i="14"/>
  <c r="P36" i="14"/>
  <c r="A37" i="14"/>
  <c r="C37" i="14" s="1"/>
  <c r="M37" i="14"/>
  <c r="N37" i="14"/>
  <c r="O37" i="14"/>
  <c r="P37" i="14"/>
  <c r="A38" i="14"/>
  <c r="C38" i="14" s="1"/>
  <c r="M38" i="14"/>
  <c r="N38" i="14"/>
  <c r="O38" i="14"/>
  <c r="P38" i="14"/>
  <c r="A39" i="14"/>
  <c r="C39" i="14" s="1"/>
  <c r="M39" i="14"/>
  <c r="N39" i="14"/>
  <c r="O39" i="14"/>
  <c r="P39" i="14"/>
  <c r="A40" i="14"/>
  <c r="M40" i="14"/>
  <c r="N40" i="14"/>
  <c r="O40" i="14"/>
  <c r="P40" i="14"/>
  <c r="A41" i="14"/>
  <c r="C41" i="14" s="1"/>
  <c r="M41" i="14"/>
  <c r="N41" i="14"/>
  <c r="O41" i="14"/>
  <c r="P41" i="14"/>
  <c r="A42" i="14"/>
  <c r="C42" i="14" s="1"/>
  <c r="M42" i="14"/>
  <c r="N42" i="14"/>
  <c r="O42" i="14"/>
  <c r="P42" i="14"/>
  <c r="A43" i="14"/>
  <c r="C43" i="14" s="1"/>
  <c r="M43" i="14"/>
  <c r="N43" i="14"/>
  <c r="O43" i="14"/>
  <c r="P43" i="14"/>
  <c r="A44" i="14"/>
  <c r="M44" i="14"/>
  <c r="N44" i="14"/>
  <c r="O44" i="14"/>
  <c r="P44" i="14"/>
  <c r="A45" i="14"/>
  <c r="C45" i="14" s="1"/>
  <c r="M45" i="14"/>
  <c r="N45" i="14"/>
  <c r="O45" i="14"/>
  <c r="P45" i="14"/>
  <c r="A46" i="14"/>
  <c r="C46" i="14" s="1"/>
  <c r="M46" i="14"/>
  <c r="N46" i="14"/>
  <c r="O46" i="14"/>
  <c r="P46" i="14"/>
  <c r="A47" i="14"/>
  <c r="M47" i="14"/>
  <c r="N47" i="14"/>
  <c r="O47" i="14"/>
  <c r="P47" i="14"/>
  <c r="A48" i="14"/>
  <c r="M48" i="14"/>
  <c r="N48" i="14"/>
  <c r="O48" i="14"/>
  <c r="P48" i="14"/>
  <c r="A49" i="14"/>
  <c r="C49" i="14" s="1"/>
  <c r="M49" i="14"/>
  <c r="N49" i="14"/>
  <c r="O49" i="14"/>
  <c r="P49" i="14"/>
  <c r="A50" i="14"/>
  <c r="C50" i="14" s="1"/>
  <c r="M50" i="14"/>
  <c r="N50" i="14"/>
  <c r="O50" i="14"/>
  <c r="P50" i="14"/>
  <c r="A51" i="14"/>
  <c r="M51" i="14"/>
  <c r="N51" i="14"/>
  <c r="O51" i="14"/>
  <c r="P51" i="14"/>
  <c r="A52" i="14"/>
  <c r="C52" i="14" s="1"/>
  <c r="M52" i="14"/>
  <c r="N52" i="14"/>
  <c r="O52" i="14"/>
  <c r="P52" i="14"/>
  <c r="A53" i="14"/>
  <c r="M53" i="14"/>
  <c r="N53" i="14"/>
  <c r="O53" i="14"/>
  <c r="P53" i="14"/>
  <c r="A54" i="14"/>
  <c r="C54" i="14" s="1"/>
  <c r="M54" i="14"/>
  <c r="N54" i="14"/>
  <c r="O54" i="14"/>
  <c r="P54" i="14"/>
  <c r="A55" i="14"/>
  <c r="C55" i="14" s="1"/>
  <c r="M55" i="14"/>
  <c r="N55" i="14"/>
  <c r="O55" i="14"/>
  <c r="P55" i="14"/>
  <c r="A56" i="14"/>
  <c r="C56" i="14" s="1"/>
  <c r="M56" i="14"/>
  <c r="N56" i="14"/>
  <c r="O56" i="14"/>
  <c r="P56" i="14"/>
  <c r="A57" i="14"/>
  <c r="C57" i="14" s="1"/>
  <c r="M57" i="14"/>
  <c r="N57" i="14"/>
  <c r="O57" i="14"/>
  <c r="P57" i="14"/>
  <c r="A58" i="14"/>
  <c r="C58" i="14" s="1"/>
  <c r="M58" i="14"/>
  <c r="N58" i="14"/>
  <c r="O58" i="14"/>
  <c r="P58" i="14"/>
  <c r="A59" i="14"/>
  <c r="C59" i="14" s="1"/>
  <c r="M59" i="14"/>
  <c r="N59" i="14"/>
  <c r="O59" i="14"/>
  <c r="P59" i="14"/>
  <c r="A60" i="14"/>
  <c r="C60" i="14" s="1"/>
  <c r="M60" i="14"/>
  <c r="N60" i="14"/>
  <c r="O60" i="14"/>
  <c r="P60" i="14"/>
  <c r="A61" i="14"/>
  <c r="M61" i="14"/>
  <c r="N61" i="14"/>
  <c r="O61" i="14"/>
  <c r="P61" i="14"/>
  <c r="A62" i="14"/>
  <c r="C62" i="14" s="1"/>
  <c r="M62" i="14"/>
  <c r="N62" i="14"/>
  <c r="O62" i="14"/>
  <c r="P62" i="14"/>
  <c r="A63" i="14"/>
  <c r="C63" i="14" s="1"/>
  <c r="M63" i="14"/>
  <c r="N63" i="14"/>
  <c r="O63" i="14"/>
  <c r="P63" i="14"/>
  <c r="A64" i="14"/>
  <c r="C64" i="14" s="1"/>
  <c r="M64" i="14"/>
  <c r="N64" i="14"/>
  <c r="O64" i="14"/>
  <c r="P64" i="14"/>
  <c r="A65" i="14"/>
  <c r="M65" i="14"/>
  <c r="N65" i="14"/>
  <c r="O65" i="14"/>
  <c r="P65" i="14"/>
  <c r="A66" i="14"/>
  <c r="C66" i="14" s="1"/>
  <c r="M66" i="14"/>
  <c r="N66" i="14"/>
  <c r="O66" i="14"/>
  <c r="P66" i="14"/>
  <c r="A67" i="14"/>
  <c r="C67" i="14" s="1"/>
  <c r="M67" i="14"/>
  <c r="N67" i="14"/>
  <c r="O67" i="14"/>
  <c r="P67" i="14"/>
  <c r="A68" i="14"/>
  <c r="C68" i="14" s="1"/>
  <c r="M68" i="14"/>
  <c r="N68" i="14"/>
  <c r="O68" i="14"/>
  <c r="P68" i="14"/>
  <c r="A69" i="14"/>
  <c r="C69" i="14" s="1"/>
  <c r="M69" i="14"/>
  <c r="N69" i="14"/>
  <c r="O69" i="14"/>
  <c r="P69" i="14"/>
  <c r="A70" i="14"/>
  <c r="M70" i="14"/>
  <c r="N70" i="14"/>
  <c r="O70" i="14"/>
  <c r="P70" i="14"/>
  <c r="A71" i="14"/>
  <c r="M71" i="14"/>
  <c r="N71" i="14"/>
  <c r="O71" i="14"/>
  <c r="P71" i="14"/>
  <c r="A72" i="14"/>
  <c r="C72" i="14" s="1"/>
  <c r="M72" i="14"/>
  <c r="N72" i="14"/>
  <c r="O72" i="14"/>
  <c r="P72" i="14"/>
  <c r="A73" i="14"/>
  <c r="C73" i="14" s="1"/>
  <c r="M73" i="14"/>
  <c r="N73" i="14"/>
  <c r="O73" i="14"/>
  <c r="P73" i="14"/>
  <c r="A74" i="14"/>
  <c r="C74" i="14" s="1"/>
  <c r="M74" i="14"/>
  <c r="N74" i="14"/>
  <c r="O74" i="14"/>
  <c r="P74" i="14"/>
  <c r="A75" i="14"/>
  <c r="C75" i="14" s="1"/>
  <c r="M75" i="14"/>
  <c r="N75" i="14"/>
  <c r="O75" i="14"/>
  <c r="P75" i="14"/>
  <c r="A76" i="14"/>
  <c r="C76" i="14" s="1"/>
  <c r="M76" i="14"/>
  <c r="N76" i="14"/>
  <c r="O76" i="14"/>
  <c r="P76" i="14"/>
  <c r="A77" i="14"/>
  <c r="M77" i="14"/>
  <c r="N77" i="14"/>
  <c r="O77" i="14"/>
  <c r="P77" i="14"/>
  <c r="A78" i="14"/>
  <c r="C78" i="14" s="1"/>
  <c r="M78" i="14"/>
  <c r="N78" i="14"/>
  <c r="O78" i="14"/>
  <c r="P78" i="14"/>
  <c r="A79" i="14"/>
  <c r="C79" i="14" s="1"/>
  <c r="M79" i="14"/>
  <c r="N79" i="14"/>
  <c r="O79" i="14"/>
  <c r="P79" i="14"/>
  <c r="A80" i="14"/>
  <c r="C80" i="14" s="1"/>
  <c r="M80" i="14"/>
  <c r="N80" i="14"/>
  <c r="O80" i="14"/>
  <c r="P80" i="14"/>
  <c r="A81" i="14"/>
  <c r="C81" i="14" s="1"/>
  <c r="M81" i="14"/>
  <c r="N81" i="14"/>
  <c r="O81" i="14"/>
  <c r="P81" i="14"/>
  <c r="A82" i="14"/>
  <c r="C82" i="14" s="1"/>
  <c r="M82" i="14"/>
  <c r="N82" i="14"/>
  <c r="O82" i="14"/>
  <c r="P82" i="14"/>
  <c r="A83" i="14"/>
  <c r="C83" i="14" s="1"/>
  <c r="M83" i="14"/>
  <c r="N83" i="14"/>
  <c r="O83" i="14"/>
  <c r="P83" i="14"/>
  <c r="A84" i="14"/>
  <c r="C84" i="14" s="1"/>
  <c r="M84" i="14"/>
  <c r="N84" i="14"/>
  <c r="O84" i="14"/>
  <c r="P84" i="14"/>
  <c r="A85" i="14"/>
  <c r="C85" i="14" s="1"/>
  <c r="M85" i="14"/>
  <c r="N85" i="14"/>
  <c r="O85" i="14"/>
  <c r="P85" i="14"/>
  <c r="A86" i="14"/>
  <c r="M86" i="14"/>
  <c r="N86" i="14"/>
  <c r="O86" i="14"/>
  <c r="P86" i="14"/>
  <c r="A87" i="14"/>
  <c r="C87" i="14" s="1"/>
  <c r="M87" i="14"/>
  <c r="N87" i="14"/>
  <c r="O87" i="14"/>
  <c r="P87" i="14"/>
  <c r="A88" i="14"/>
  <c r="C88" i="14" s="1"/>
  <c r="M88" i="14"/>
  <c r="N88" i="14"/>
  <c r="O88" i="14"/>
  <c r="P88" i="14"/>
  <c r="A89" i="14"/>
  <c r="C89" i="14" s="1"/>
  <c r="M89" i="14"/>
  <c r="N89" i="14"/>
  <c r="O89" i="14"/>
  <c r="P89" i="14"/>
  <c r="A90" i="14"/>
  <c r="C90" i="14" s="1"/>
  <c r="M90" i="14"/>
  <c r="N90" i="14"/>
  <c r="O90" i="14"/>
  <c r="P90" i="14"/>
  <c r="A91" i="14"/>
  <c r="C91" i="14" s="1"/>
  <c r="M91" i="14"/>
  <c r="N91" i="14"/>
  <c r="O91" i="14"/>
  <c r="P91" i="14"/>
  <c r="A92" i="14"/>
  <c r="C92" i="14" s="1"/>
  <c r="M92" i="14"/>
  <c r="N92" i="14"/>
  <c r="O92" i="14"/>
  <c r="P92" i="14"/>
  <c r="A93" i="14"/>
  <c r="C93" i="14" s="1"/>
  <c r="M93" i="14"/>
  <c r="N93" i="14"/>
  <c r="O93" i="14"/>
  <c r="P93" i="14"/>
  <c r="A94" i="14"/>
  <c r="M94" i="14"/>
  <c r="N94" i="14"/>
  <c r="O94" i="14"/>
  <c r="P94" i="14"/>
  <c r="A95" i="14"/>
  <c r="C95" i="14" s="1"/>
  <c r="M95" i="14"/>
  <c r="N95" i="14"/>
  <c r="O95" i="14"/>
  <c r="P95" i="14"/>
  <c r="A96" i="14"/>
  <c r="C96" i="14" s="1"/>
  <c r="M96" i="14"/>
  <c r="N96" i="14"/>
  <c r="O96" i="14"/>
  <c r="P96" i="14"/>
  <c r="A97" i="14"/>
  <c r="C97" i="14" s="1"/>
  <c r="M97" i="14"/>
  <c r="N97" i="14"/>
  <c r="O97" i="14"/>
  <c r="P97" i="14"/>
  <c r="A98" i="14"/>
  <c r="M98" i="14"/>
  <c r="N98" i="14"/>
  <c r="O98" i="14"/>
  <c r="P98" i="14"/>
  <c r="A99" i="14"/>
  <c r="C99" i="14" s="1"/>
  <c r="M99" i="14"/>
  <c r="N99" i="14"/>
  <c r="O99" i="14"/>
  <c r="P99" i="14"/>
  <c r="A100" i="14"/>
  <c r="C100" i="14" s="1"/>
  <c r="M100" i="14"/>
  <c r="N100" i="14"/>
  <c r="O100" i="14"/>
  <c r="P100" i="14"/>
  <c r="A101" i="14"/>
  <c r="M101" i="14"/>
  <c r="N101" i="14"/>
  <c r="O101" i="14"/>
  <c r="P101" i="14"/>
  <c r="A102" i="14"/>
  <c r="C102" i="14" s="1"/>
  <c r="M102" i="14"/>
  <c r="N102" i="14"/>
  <c r="O102" i="14"/>
  <c r="P102" i="14"/>
  <c r="A103" i="14"/>
  <c r="C103" i="14" s="1"/>
  <c r="M103" i="14"/>
  <c r="N103" i="14"/>
  <c r="O103" i="14"/>
  <c r="P103" i="14"/>
  <c r="A104" i="14"/>
  <c r="C104" i="14" s="1"/>
  <c r="M104" i="14"/>
  <c r="N104" i="14"/>
  <c r="O104" i="14"/>
  <c r="P104" i="14"/>
  <c r="A105" i="14"/>
  <c r="C105" i="14" s="1"/>
  <c r="M105" i="14"/>
  <c r="N105" i="14"/>
  <c r="O105" i="14"/>
  <c r="P105" i="14"/>
  <c r="A106" i="14"/>
  <c r="M106" i="14"/>
  <c r="N106" i="14"/>
  <c r="O106" i="14"/>
  <c r="P106" i="14"/>
  <c r="A107" i="14"/>
  <c r="C107" i="14" s="1"/>
  <c r="M107" i="14"/>
  <c r="N107" i="14"/>
  <c r="O107" i="14"/>
  <c r="P107" i="14"/>
  <c r="A108" i="14"/>
  <c r="C108" i="14" s="1"/>
  <c r="M108" i="14"/>
  <c r="N108" i="14"/>
  <c r="O108" i="14"/>
  <c r="P108" i="14"/>
  <c r="A109" i="14"/>
  <c r="M109" i="14"/>
  <c r="N109" i="14"/>
  <c r="O109" i="14"/>
  <c r="P109" i="14"/>
  <c r="A110" i="14"/>
  <c r="C110" i="14" s="1"/>
  <c r="M110" i="14"/>
  <c r="N110" i="14"/>
  <c r="O110" i="14"/>
  <c r="P110" i="14"/>
  <c r="A111" i="14"/>
  <c r="C111" i="14" s="1"/>
  <c r="M111" i="14"/>
  <c r="N111" i="14"/>
  <c r="O111" i="14"/>
  <c r="P111" i="14"/>
  <c r="A112" i="14"/>
  <c r="M112" i="14"/>
  <c r="N112" i="14"/>
  <c r="O112" i="14"/>
  <c r="P112" i="14"/>
  <c r="A113" i="14"/>
  <c r="C113" i="14" s="1"/>
  <c r="M113" i="14"/>
  <c r="N113" i="14"/>
  <c r="O113" i="14"/>
  <c r="P113" i="14"/>
  <c r="A114" i="14"/>
  <c r="M114" i="14"/>
  <c r="N114" i="14"/>
  <c r="O114" i="14"/>
  <c r="P114" i="14"/>
  <c r="A115" i="14"/>
  <c r="C115" i="14" s="1"/>
  <c r="M115" i="14"/>
  <c r="N115" i="14"/>
  <c r="O115" i="14"/>
  <c r="P115" i="14"/>
  <c r="A116" i="14"/>
  <c r="C116" i="14" s="1"/>
  <c r="M116" i="14"/>
  <c r="N116" i="14"/>
  <c r="O116" i="14"/>
  <c r="P116" i="14"/>
  <c r="A117" i="14"/>
  <c r="M117" i="14"/>
  <c r="N117" i="14"/>
  <c r="O117" i="14"/>
  <c r="P117" i="14"/>
  <c r="A118" i="14"/>
  <c r="C118" i="14" s="1"/>
  <c r="M118" i="14"/>
  <c r="N118" i="14"/>
  <c r="O118" i="14"/>
  <c r="P118" i="14"/>
  <c r="A119" i="14"/>
  <c r="C119" i="14" s="1"/>
  <c r="M119" i="14"/>
  <c r="N119" i="14"/>
  <c r="O119" i="14"/>
  <c r="P119" i="14"/>
  <c r="A120" i="14"/>
  <c r="M120" i="14"/>
  <c r="N120" i="14"/>
  <c r="O120" i="14"/>
  <c r="P120" i="14"/>
  <c r="A121" i="14"/>
  <c r="C121" i="14" s="1"/>
  <c r="M121" i="14"/>
  <c r="N121" i="14"/>
  <c r="O121" i="14"/>
  <c r="P121" i="14"/>
  <c r="A122" i="14"/>
  <c r="C122" i="14" s="1"/>
  <c r="M122" i="14"/>
  <c r="N122" i="14"/>
  <c r="O122" i="14"/>
  <c r="P122" i="14"/>
  <c r="A123" i="14"/>
  <c r="C123" i="14" s="1"/>
  <c r="M123" i="14"/>
  <c r="N123" i="14"/>
  <c r="O123" i="14"/>
  <c r="P123" i="14"/>
  <c r="A124" i="14"/>
  <c r="C124" i="14" s="1"/>
  <c r="M124" i="14"/>
  <c r="N124" i="14"/>
  <c r="O124" i="14"/>
  <c r="P124" i="14"/>
  <c r="A125" i="14"/>
  <c r="M125" i="14"/>
  <c r="N125" i="14"/>
  <c r="O125" i="14"/>
  <c r="P125" i="14"/>
  <c r="A126" i="14"/>
  <c r="B126" i="14" s="1"/>
  <c r="M126" i="14"/>
  <c r="N126" i="14"/>
  <c r="O126" i="14"/>
  <c r="P126" i="14"/>
  <c r="A127" i="14"/>
  <c r="M127" i="14"/>
  <c r="N127" i="14"/>
  <c r="O127" i="14"/>
  <c r="P127" i="14"/>
  <c r="A128" i="14"/>
  <c r="C128" i="14" s="1"/>
  <c r="M128" i="14"/>
  <c r="N128" i="14"/>
  <c r="O128" i="14"/>
  <c r="P128" i="14"/>
  <c r="A129" i="14"/>
  <c r="C129" i="14" s="1"/>
  <c r="M129" i="14"/>
  <c r="N129" i="14"/>
  <c r="O129" i="14"/>
  <c r="P129" i="14"/>
  <c r="A130" i="14"/>
  <c r="C130" i="14" s="1"/>
  <c r="M130" i="14"/>
  <c r="N130" i="14"/>
  <c r="O130" i="14"/>
  <c r="P130" i="14"/>
  <c r="A131" i="14"/>
  <c r="C131" i="14" s="1"/>
  <c r="M131" i="14"/>
  <c r="N131" i="14"/>
  <c r="O131" i="14"/>
  <c r="P131" i="14"/>
  <c r="A132" i="14"/>
  <c r="C132" i="14" s="1"/>
  <c r="M132" i="14"/>
  <c r="N132" i="14"/>
  <c r="O132" i="14"/>
  <c r="P132" i="14"/>
  <c r="A133" i="14"/>
  <c r="M133" i="14"/>
  <c r="N133" i="14"/>
  <c r="O133" i="14"/>
  <c r="P133" i="14"/>
  <c r="A134" i="14"/>
  <c r="M134" i="14"/>
  <c r="N134" i="14"/>
  <c r="O134" i="14"/>
  <c r="P134" i="14"/>
  <c r="A135" i="14"/>
  <c r="C135" i="14" s="1"/>
  <c r="M135" i="14"/>
  <c r="N135" i="14"/>
  <c r="O135" i="14"/>
  <c r="P135" i="14"/>
  <c r="A136" i="14"/>
  <c r="C136" i="14" s="1"/>
  <c r="M136" i="14"/>
  <c r="N136" i="14"/>
  <c r="O136" i="14"/>
  <c r="P136" i="14"/>
  <c r="A137" i="14"/>
  <c r="C137" i="14" s="1"/>
  <c r="M137" i="14"/>
  <c r="N137" i="14"/>
  <c r="O137" i="14"/>
  <c r="P137" i="14"/>
  <c r="A138" i="14"/>
  <c r="C138" i="14" s="1"/>
  <c r="M138" i="14"/>
  <c r="N138" i="14"/>
  <c r="O138" i="14"/>
  <c r="P138" i="14"/>
  <c r="A139" i="14"/>
  <c r="C139" i="14" s="1"/>
  <c r="M139" i="14"/>
  <c r="N139" i="14"/>
  <c r="O139" i="14"/>
  <c r="P139" i="14"/>
  <c r="A140" i="14"/>
  <c r="C140" i="14" s="1"/>
  <c r="M140" i="14"/>
  <c r="N140" i="14"/>
  <c r="O140" i="14"/>
  <c r="P140" i="14"/>
  <c r="A141" i="14"/>
  <c r="M141" i="14"/>
  <c r="N141" i="14"/>
  <c r="O141" i="14"/>
  <c r="P141" i="14"/>
  <c r="A142" i="14"/>
  <c r="M142" i="14"/>
  <c r="N142" i="14"/>
  <c r="O142" i="14"/>
  <c r="P142" i="14"/>
  <c r="A143" i="14"/>
  <c r="C143" i="14" s="1"/>
  <c r="M143" i="14"/>
  <c r="N143" i="14"/>
  <c r="O143" i="14"/>
  <c r="P143" i="14"/>
  <c r="A144" i="14"/>
  <c r="M144" i="14"/>
  <c r="N144" i="14"/>
  <c r="O144" i="14"/>
  <c r="P144" i="14"/>
  <c r="A145" i="14"/>
  <c r="C145" i="14" s="1"/>
  <c r="M145" i="14"/>
  <c r="N145" i="14"/>
  <c r="O145" i="14"/>
  <c r="P145" i="14"/>
  <c r="A146" i="14"/>
  <c r="C146" i="14" s="1"/>
  <c r="M146" i="14"/>
  <c r="N146" i="14"/>
  <c r="O146" i="14"/>
  <c r="P146" i="14"/>
  <c r="A147" i="14"/>
  <c r="C147" i="14" s="1"/>
  <c r="M147" i="14"/>
  <c r="N147" i="14"/>
  <c r="O147" i="14"/>
  <c r="P147" i="14"/>
  <c r="A148" i="14"/>
  <c r="C148" i="14" s="1"/>
  <c r="M148" i="14"/>
  <c r="N148" i="14"/>
  <c r="O148" i="14"/>
  <c r="P148" i="14"/>
  <c r="A149" i="14"/>
  <c r="C149" i="14" s="1"/>
  <c r="M149" i="14"/>
  <c r="N149" i="14"/>
  <c r="O149" i="14"/>
  <c r="P149" i="14"/>
  <c r="A150" i="14"/>
  <c r="M150" i="14"/>
  <c r="N150" i="14"/>
  <c r="O150" i="14"/>
  <c r="P150" i="14"/>
  <c r="A151" i="14"/>
  <c r="C151" i="14" s="1"/>
  <c r="M151" i="14"/>
  <c r="N151" i="14"/>
  <c r="O151" i="14"/>
  <c r="P151" i="14"/>
  <c r="A152" i="14"/>
  <c r="C152" i="14" s="1"/>
  <c r="M152" i="14"/>
  <c r="N152" i="14"/>
  <c r="O152" i="14"/>
  <c r="P152" i="14"/>
  <c r="A153" i="14"/>
  <c r="C153" i="14" s="1"/>
  <c r="M153" i="14"/>
  <c r="N153" i="14"/>
  <c r="O153" i="14"/>
  <c r="P153" i="14"/>
  <c r="A154" i="14"/>
  <c r="C154" i="14" s="1"/>
  <c r="M154" i="14"/>
  <c r="N154" i="14"/>
  <c r="O154" i="14"/>
  <c r="P154" i="14"/>
  <c r="A155" i="14"/>
  <c r="C155" i="14" s="1"/>
  <c r="M155" i="14"/>
  <c r="N155" i="14"/>
  <c r="O155" i="14"/>
  <c r="P155" i="14"/>
  <c r="A156" i="14"/>
  <c r="C156" i="14" s="1"/>
  <c r="M156" i="14"/>
  <c r="N156" i="14"/>
  <c r="O156" i="14"/>
  <c r="P156" i="14"/>
  <c r="A157" i="14"/>
  <c r="M157" i="14"/>
  <c r="N157" i="14"/>
  <c r="O157" i="14"/>
  <c r="P157" i="14"/>
  <c r="A158" i="14"/>
  <c r="C158" i="14" s="1"/>
  <c r="M158" i="14"/>
  <c r="N158" i="14"/>
  <c r="O158" i="14"/>
  <c r="P158" i="14"/>
  <c r="A159" i="14"/>
  <c r="C159" i="14" s="1"/>
  <c r="M159" i="14"/>
  <c r="N159" i="14"/>
  <c r="O159" i="14"/>
  <c r="P159" i="14"/>
  <c r="A160" i="14"/>
  <c r="C160" i="14" s="1"/>
  <c r="M160" i="14"/>
  <c r="N160" i="14"/>
  <c r="O160" i="14"/>
  <c r="P160" i="14"/>
  <c r="A161" i="14"/>
  <c r="C161" i="14" s="1"/>
  <c r="M161" i="14"/>
  <c r="N161" i="14"/>
  <c r="O161" i="14"/>
  <c r="P161" i="14"/>
  <c r="A162" i="14"/>
  <c r="C162" i="14" s="1"/>
  <c r="M162" i="14"/>
  <c r="N162" i="14"/>
  <c r="O162" i="14"/>
  <c r="P162" i="14"/>
  <c r="A163" i="14"/>
  <c r="C163" i="14" s="1"/>
  <c r="M163" i="14"/>
  <c r="N163" i="14"/>
  <c r="O163" i="14"/>
  <c r="P163" i="14"/>
  <c r="A164" i="14"/>
  <c r="C164" i="14" s="1"/>
  <c r="M164" i="14"/>
  <c r="N164" i="14"/>
  <c r="O164" i="14"/>
  <c r="P164" i="14"/>
  <c r="A165" i="14"/>
  <c r="C165" i="14" s="1"/>
  <c r="M165" i="14"/>
  <c r="N165" i="14"/>
  <c r="O165" i="14"/>
  <c r="P165" i="14"/>
  <c r="A166" i="14"/>
  <c r="C166" i="14" s="1"/>
  <c r="M166" i="14"/>
  <c r="N166" i="14"/>
  <c r="O166" i="14"/>
  <c r="P166" i="14"/>
  <c r="A167" i="14"/>
  <c r="C167" i="14" s="1"/>
  <c r="M167" i="14"/>
  <c r="N167" i="14"/>
  <c r="O167" i="14"/>
  <c r="P167" i="14"/>
  <c r="A168" i="14"/>
  <c r="C168" i="14" s="1"/>
  <c r="M168" i="14"/>
  <c r="N168" i="14"/>
  <c r="O168" i="14"/>
  <c r="P168" i="14"/>
  <c r="A169" i="14"/>
  <c r="C169" i="14" s="1"/>
  <c r="M169" i="14"/>
  <c r="N169" i="14"/>
  <c r="O169" i="14"/>
  <c r="P169" i="14"/>
  <c r="A170" i="14"/>
  <c r="M170" i="14"/>
  <c r="N170" i="14"/>
  <c r="O170" i="14"/>
  <c r="P170" i="14"/>
  <c r="A171" i="14"/>
  <c r="M171" i="14"/>
  <c r="N171" i="14"/>
  <c r="O171" i="14"/>
  <c r="P171" i="14"/>
  <c r="A172" i="14"/>
  <c r="M172" i="14"/>
  <c r="N172" i="14"/>
  <c r="O172" i="14"/>
  <c r="P172" i="14"/>
  <c r="A173" i="14"/>
  <c r="C173" i="14" s="1"/>
  <c r="M173" i="14"/>
  <c r="N173" i="14"/>
  <c r="O173" i="14"/>
  <c r="P173" i="14"/>
  <c r="A174" i="14"/>
  <c r="C174" i="14" s="1"/>
  <c r="M174" i="14"/>
  <c r="N174" i="14"/>
  <c r="O174" i="14"/>
  <c r="P174" i="14"/>
  <c r="A175" i="14"/>
  <c r="C175" i="14" s="1"/>
  <c r="M175" i="14"/>
  <c r="N175" i="14"/>
  <c r="O175" i="14"/>
  <c r="P175" i="14"/>
  <c r="A176" i="14"/>
  <c r="C176" i="14" s="1"/>
  <c r="M176" i="14"/>
  <c r="N176" i="14"/>
  <c r="O176" i="14"/>
  <c r="P176" i="14"/>
  <c r="A177" i="14"/>
  <c r="C177" i="14" s="1"/>
  <c r="M177" i="14"/>
  <c r="N177" i="14"/>
  <c r="O177" i="14"/>
  <c r="P177" i="14"/>
  <c r="A178" i="14"/>
  <c r="M178" i="14"/>
  <c r="N178" i="14"/>
  <c r="O178" i="14"/>
  <c r="P178" i="14"/>
  <c r="A179" i="14"/>
  <c r="C179" i="14" s="1"/>
  <c r="M179" i="14"/>
  <c r="N179" i="14"/>
  <c r="O179" i="14"/>
  <c r="P179" i="14"/>
  <c r="A180" i="14"/>
  <c r="M180" i="14"/>
  <c r="N180" i="14"/>
  <c r="O180" i="14"/>
  <c r="P180" i="14"/>
  <c r="A181" i="14"/>
  <c r="C181" i="14" s="1"/>
  <c r="M181" i="14"/>
  <c r="N181" i="14"/>
  <c r="O181" i="14"/>
  <c r="P181" i="14"/>
  <c r="A182" i="14"/>
  <c r="C182" i="14" s="1"/>
  <c r="M182" i="14"/>
  <c r="N182" i="14"/>
  <c r="O182" i="14"/>
  <c r="P182" i="14"/>
  <c r="A183" i="14"/>
  <c r="C183" i="14" s="1"/>
  <c r="M183" i="14"/>
  <c r="N183" i="14"/>
  <c r="O183" i="14"/>
  <c r="P183" i="14"/>
  <c r="A184" i="14"/>
  <c r="C184" i="14" s="1"/>
  <c r="M184" i="14"/>
  <c r="N184" i="14"/>
  <c r="O184" i="14"/>
  <c r="P184" i="14"/>
  <c r="A185" i="14"/>
  <c r="C185" i="14" s="1"/>
  <c r="M185" i="14"/>
  <c r="N185" i="14"/>
  <c r="O185" i="14"/>
  <c r="P185" i="14"/>
  <c r="A186" i="14"/>
  <c r="C186" i="14" s="1"/>
  <c r="M186" i="14"/>
  <c r="N186" i="14"/>
  <c r="O186" i="14"/>
  <c r="P186" i="14"/>
  <c r="A187" i="14"/>
  <c r="C187" i="14" s="1"/>
  <c r="M187" i="14"/>
  <c r="N187" i="14"/>
  <c r="O187" i="14"/>
  <c r="P187" i="14"/>
  <c r="A188" i="14"/>
  <c r="M188" i="14"/>
  <c r="N188" i="14"/>
  <c r="O188" i="14"/>
  <c r="P188" i="14"/>
  <c r="A189" i="14"/>
  <c r="C189" i="14" s="1"/>
  <c r="M189" i="14"/>
  <c r="N189" i="14"/>
  <c r="O189" i="14"/>
  <c r="P189" i="14"/>
  <c r="A190" i="14"/>
  <c r="C190" i="14" s="1"/>
  <c r="M190" i="14"/>
  <c r="N190" i="14"/>
  <c r="O190" i="14"/>
  <c r="P190" i="14"/>
  <c r="A191" i="14"/>
  <c r="C191" i="14" s="1"/>
  <c r="M191" i="14"/>
  <c r="N191" i="14"/>
  <c r="O191" i="14"/>
  <c r="P191" i="14"/>
  <c r="A192" i="14"/>
  <c r="C192" i="14" s="1"/>
  <c r="M192" i="14"/>
  <c r="N192" i="14"/>
  <c r="O192" i="14"/>
  <c r="P192" i="14"/>
  <c r="A193" i="14"/>
  <c r="C193" i="14" s="1"/>
  <c r="M193" i="14"/>
  <c r="N193" i="14"/>
  <c r="O193" i="14"/>
  <c r="P193" i="14"/>
  <c r="A194" i="14"/>
  <c r="C194" i="14" s="1"/>
  <c r="M194" i="14"/>
  <c r="N194" i="14"/>
  <c r="O194" i="14"/>
  <c r="P194" i="14"/>
  <c r="A195" i="14"/>
  <c r="C195" i="14" s="1"/>
  <c r="M195" i="14"/>
  <c r="N195" i="14"/>
  <c r="O195" i="14"/>
  <c r="P195" i="14"/>
  <c r="A196" i="14"/>
  <c r="C196" i="14" s="1"/>
  <c r="M196" i="14"/>
  <c r="N196" i="14"/>
  <c r="O196" i="14"/>
  <c r="P196" i="14"/>
  <c r="A197" i="14"/>
  <c r="C197" i="14" s="1"/>
  <c r="M197" i="14"/>
  <c r="N197" i="14"/>
  <c r="O197" i="14"/>
  <c r="P197" i="14"/>
  <c r="A198" i="14"/>
  <c r="M198" i="14"/>
  <c r="N198" i="14"/>
  <c r="O198" i="14"/>
  <c r="P198" i="14"/>
  <c r="A199" i="14"/>
  <c r="C199" i="14" s="1"/>
  <c r="M199" i="14"/>
  <c r="N199" i="14"/>
  <c r="O199" i="14"/>
  <c r="P199" i="14"/>
  <c r="A200" i="14"/>
  <c r="C200" i="14" s="1"/>
  <c r="M200" i="14"/>
  <c r="N200" i="14"/>
  <c r="O200" i="14"/>
  <c r="P200" i="14"/>
  <c r="A201" i="14"/>
  <c r="C201" i="14" s="1"/>
  <c r="M201" i="14"/>
  <c r="N201" i="14"/>
  <c r="O201" i="14"/>
  <c r="P201" i="14"/>
  <c r="A202" i="14"/>
  <c r="M202" i="14"/>
  <c r="N202" i="14"/>
  <c r="O202" i="14"/>
  <c r="P202" i="14"/>
  <c r="A203" i="14"/>
  <c r="C203" i="14" s="1"/>
  <c r="M203" i="14"/>
  <c r="N203" i="14"/>
  <c r="O203" i="14"/>
  <c r="P203" i="14"/>
  <c r="A204" i="14"/>
  <c r="M204" i="14"/>
  <c r="N204" i="14"/>
  <c r="O204" i="14"/>
  <c r="P204" i="14"/>
  <c r="A205" i="14"/>
  <c r="C205" i="14" s="1"/>
  <c r="M205" i="14"/>
  <c r="N205" i="14"/>
  <c r="O205" i="14"/>
  <c r="P205" i="14"/>
  <c r="A206" i="14"/>
  <c r="C206" i="14" s="1"/>
  <c r="M206" i="14"/>
  <c r="N206" i="14"/>
  <c r="O206" i="14"/>
  <c r="P206" i="14"/>
  <c r="A207" i="14"/>
  <c r="M207" i="14"/>
  <c r="N207" i="14"/>
  <c r="O207" i="14"/>
  <c r="P207" i="14"/>
  <c r="A208" i="14"/>
  <c r="C208" i="14" s="1"/>
  <c r="M208" i="14"/>
  <c r="N208" i="14"/>
  <c r="O208" i="14"/>
  <c r="P208" i="14"/>
  <c r="A209" i="14"/>
  <c r="C209" i="14" s="1"/>
  <c r="M209" i="14"/>
  <c r="N209" i="14"/>
  <c r="O209" i="14"/>
  <c r="P209" i="14"/>
  <c r="A210" i="14"/>
  <c r="M210" i="14"/>
  <c r="N210" i="14"/>
  <c r="O210" i="14"/>
  <c r="P210" i="14"/>
  <c r="A211" i="14"/>
  <c r="M211" i="14"/>
  <c r="N211" i="14"/>
  <c r="O211" i="14"/>
  <c r="P211" i="14"/>
  <c r="A212" i="14"/>
  <c r="C212" i="14" s="1"/>
  <c r="M212" i="14"/>
  <c r="N212" i="14"/>
  <c r="O212" i="14"/>
  <c r="P212" i="14"/>
  <c r="A213" i="14"/>
  <c r="C213" i="14" s="1"/>
  <c r="M213" i="14"/>
  <c r="N213" i="14"/>
  <c r="O213" i="14"/>
  <c r="P213" i="14"/>
  <c r="A214" i="14"/>
  <c r="M214" i="14"/>
  <c r="N214" i="14"/>
  <c r="O214" i="14"/>
  <c r="P214" i="14"/>
  <c r="A215" i="14"/>
  <c r="C215" i="14" s="1"/>
  <c r="M215" i="14"/>
  <c r="N215" i="14"/>
  <c r="O215" i="14"/>
  <c r="P215" i="14"/>
  <c r="A216" i="14"/>
  <c r="C216" i="14" s="1"/>
  <c r="M216" i="14"/>
  <c r="N216" i="14"/>
  <c r="O216" i="14"/>
  <c r="P216" i="14"/>
  <c r="A217" i="14"/>
  <c r="C217" i="14" s="1"/>
  <c r="M217" i="14"/>
  <c r="N217" i="14"/>
  <c r="O217" i="14"/>
  <c r="P217" i="14"/>
  <c r="A218" i="14"/>
  <c r="M218" i="14"/>
  <c r="N218" i="14"/>
  <c r="O218" i="14"/>
  <c r="P218" i="14"/>
  <c r="A219" i="14"/>
  <c r="C219" i="14" s="1"/>
  <c r="M219" i="14"/>
  <c r="N219" i="14"/>
  <c r="O219" i="14"/>
  <c r="P219" i="14"/>
  <c r="A220" i="14"/>
  <c r="M220" i="14"/>
  <c r="N220" i="14"/>
  <c r="O220" i="14"/>
  <c r="P220" i="14"/>
  <c r="A221" i="14"/>
  <c r="M221" i="14"/>
  <c r="N221" i="14"/>
  <c r="O221" i="14"/>
  <c r="P221" i="14"/>
  <c r="A222" i="14"/>
  <c r="M222" i="14"/>
  <c r="N222" i="14"/>
  <c r="O222" i="14"/>
  <c r="P222" i="14"/>
  <c r="A223" i="14"/>
  <c r="C223" i="14" s="1"/>
  <c r="M223" i="14"/>
  <c r="N223" i="14"/>
  <c r="O223" i="14"/>
  <c r="P223" i="14"/>
  <c r="A224" i="14"/>
  <c r="C224" i="14" s="1"/>
  <c r="M224" i="14"/>
  <c r="N224" i="14"/>
  <c r="O224" i="14"/>
  <c r="P224" i="14"/>
  <c r="A225" i="14"/>
  <c r="C225" i="14" s="1"/>
  <c r="M225" i="14"/>
  <c r="N225" i="14"/>
  <c r="O225" i="14"/>
  <c r="P225" i="14"/>
  <c r="A226" i="14"/>
  <c r="C226" i="14" s="1"/>
  <c r="M226" i="14"/>
  <c r="N226" i="14"/>
  <c r="O226" i="14"/>
  <c r="P226" i="14"/>
  <c r="A227" i="14"/>
  <c r="C227" i="14" s="1"/>
  <c r="M227" i="14"/>
  <c r="N227" i="14"/>
  <c r="O227" i="14"/>
  <c r="P227" i="14"/>
  <c r="A228" i="14"/>
  <c r="C228" i="14" s="1"/>
  <c r="M228" i="14"/>
  <c r="N228" i="14"/>
  <c r="O228" i="14"/>
  <c r="P228" i="14"/>
  <c r="A229" i="14"/>
  <c r="C229" i="14" s="1"/>
  <c r="M229" i="14"/>
  <c r="N229" i="14"/>
  <c r="O229" i="14"/>
  <c r="P229" i="14"/>
  <c r="A230" i="14"/>
  <c r="M230" i="14"/>
  <c r="N230" i="14"/>
  <c r="O230" i="14"/>
  <c r="P230" i="14"/>
  <c r="A231" i="14"/>
  <c r="C231" i="14" s="1"/>
  <c r="M231" i="14"/>
  <c r="N231" i="14"/>
  <c r="O231" i="14"/>
  <c r="P231" i="14"/>
  <c r="A232" i="14"/>
  <c r="C232" i="14" s="1"/>
  <c r="M232" i="14"/>
  <c r="N232" i="14"/>
  <c r="O232" i="14"/>
  <c r="P232" i="14"/>
  <c r="A233" i="14"/>
  <c r="M233" i="14"/>
  <c r="N233" i="14"/>
  <c r="O233" i="14"/>
  <c r="P233" i="14"/>
  <c r="A234" i="14"/>
  <c r="M234" i="14"/>
  <c r="N234" i="14"/>
  <c r="O234" i="14"/>
  <c r="P234" i="14"/>
  <c r="A235" i="14"/>
  <c r="C235" i="14" s="1"/>
  <c r="M235" i="14"/>
  <c r="N235" i="14"/>
  <c r="O235" i="14"/>
  <c r="P235" i="14"/>
  <c r="A236" i="14"/>
  <c r="M236" i="14"/>
  <c r="N236" i="14"/>
  <c r="O236" i="14"/>
  <c r="P236" i="14"/>
  <c r="A237" i="14"/>
  <c r="C237" i="14" s="1"/>
  <c r="M237" i="14"/>
  <c r="N237" i="14"/>
  <c r="O237" i="14"/>
  <c r="P237" i="14"/>
  <c r="A238" i="14"/>
  <c r="M238" i="14"/>
  <c r="N238" i="14"/>
  <c r="O238" i="14"/>
  <c r="P238" i="14"/>
  <c r="A239" i="14"/>
  <c r="C239" i="14" s="1"/>
  <c r="M239" i="14"/>
  <c r="N239" i="14"/>
  <c r="O239" i="14"/>
  <c r="P239" i="14"/>
  <c r="A240" i="14"/>
  <c r="C240" i="14" s="1"/>
  <c r="M240" i="14"/>
  <c r="N240" i="14"/>
  <c r="O240" i="14"/>
  <c r="P240" i="14"/>
  <c r="A241" i="14"/>
  <c r="M241" i="14"/>
  <c r="N241" i="14"/>
  <c r="O241" i="14"/>
  <c r="P241" i="14"/>
  <c r="A242" i="14"/>
  <c r="M242" i="14"/>
  <c r="N242" i="14"/>
  <c r="O242" i="14"/>
  <c r="P242" i="14"/>
  <c r="A243" i="14"/>
  <c r="C243" i="14" s="1"/>
  <c r="M243" i="14"/>
  <c r="N243" i="14"/>
  <c r="O243" i="14"/>
  <c r="P243" i="14"/>
  <c r="A244" i="14"/>
  <c r="C244" i="14" s="1"/>
  <c r="M244" i="14"/>
  <c r="N244" i="14"/>
  <c r="O244" i="14"/>
  <c r="P244" i="14"/>
  <c r="A245" i="14"/>
  <c r="C245" i="14" s="1"/>
  <c r="M245" i="14"/>
  <c r="N245" i="14"/>
  <c r="O245" i="14"/>
  <c r="P245" i="14"/>
  <c r="A246" i="14"/>
  <c r="M246" i="14"/>
  <c r="N246" i="14"/>
  <c r="O246" i="14"/>
  <c r="P246" i="14"/>
  <c r="A247" i="14"/>
  <c r="C247" i="14" s="1"/>
  <c r="M247" i="14"/>
  <c r="N247" i="14"/>
  <c r="O247" i="14"/>
  <c r="P247" i="14"/>
  <c r="A248" i="14"/>
  <c r="C248" i="14" s="1"/>
  <c r="M248" i="14"/>
  <c r="N248" i="14"/>
  <c r="O248" i="14"/>
  <c r="P248" i="14"/>
  <c r="A249" i="14"/>
  <c r="M249" i="14"/>
  <c r="N249" i="14"/>
  <c r="O249" i="14"/>
  <c r="P249" i="14"/>
  <c r="A250" i="14"/>
  <c r="M250" i="14"/>
  <c r="N250" i="14"/>
  <c r="O250" i="14"/>
  <c r="P250" i="14"/>
  <c r="A251" i="14"/>
  <c r="C251" i="14" s="1"/>
  <c r="M251" i="14"/>
  <c r="N251" i="14"/>
  <c r="O251" i="14"/>
  <c r="P251" i="14"/>
  <c r="A252" i="14"/>
  <c r="C252" i="14" s="1"/>
  <c r="M252" i="14"/>
  <c r="N252" i="14"/>
  <c r="O252" i="14"/>
  <c r="P252" i="14"/>
  <c r="A253" i="14"/>
  <c r="C253" i="14" s="1"/>
  <c r="M253" i="14"/>
  <c r="N253" i="14"/>
  <c r="O253" i="14"/>
  <c r="P253" i="14"/>
  <c r="A254" i="14"/>
  <c r="M254" i="14"/>
  <c r="N254" i="14"/>
  <c r="O254" i="14"/>
  <c r="P254" i="14"/>
  <c r="A255" i="14"/>
  <c r="M255" i="14"/>
  <c r="N255" i="14"/>
  <c r="O255" i="14"/>
  <c r="P255" i="14"/>
  <c r="A256" i="14"/>
  <c r="C256" i="14" s="1"/>
  <c r="M256" i="14"/>
  <c r="N256" i="14"/>
  <c r="O256" i="14"/>
  <c r="P256" i="14"/>
  <c r="A257" i="14"/>
  <c r="M257" i="14"/>
  <c r="N257" i="14"/>
  <c r="O257" i="14"/>
  <c r="P257" i="14"/>
  <c r="A258" i="14"/>
  <c r="M258" i="14"/>
  <c r="N258" i="14"/>
  <c r="O258" i="14"/>
  <c r="P258" i="14"/>
  <c r="A259" i="14"/>
  <c r="C259" i="14" s="1"/>
  <c r="M259" i="14"/>
  <c r="N259" i="14"/>
  <c r="O259" i="14"/>
  <c r="P259" i="14"/>
  <c r="A260" i="14"/>
  <c r="C260" i="14" s="1"/>
  <c r="M260" i="14"/>
  <c r="N260" i="14"/>
  <c r="O260" i="14"/>
  <c r="P260" i="14"/>
  <c r="A261" i="14"/>
  <c r="C261" i="14" s="1"/>
  <c r="M261" i="14"/>
  <c r="N261" i="14"/>
  <c r="O261" i="14"/>
  <c r="P261" i="14"/>
  <c r="A262" i="14"/>
  <c r="M262" i="14"/>
  <c r="N262" i="14"/>
  <c r="O262" i="14"/>
  <c r="P262" i="14"/>
  <c r="A263" i="14"/>
  <c r="M263" i="14"/>
  <c r="N263" i="14"/>
  <c r="O263" i="14"/>
  <c r="P263" i="14"/>
  <c r="A264" i="14"/>
  <c r="C264" i="14" s="1"/>
  <c r="M264" i="14"/>
  <c r="N264" i="14"/>
  <c r="O264" i="14"/>
  <c r="P264" i="14"/>
  <c r="A265" i="14"/>
  <c r="M265" i="14"/>
  <c r="N265" i="14"/>
  <c r="O265" i="14"/>
  <c r="P265" i="14"/>
  <c r="A266" i="14"/>
  <c r="M266" i="14"/>
  <c r="N266" i="14"/>
  <c r="O266" i="14"/>
  <c r="P266" i="14"/>
  <c r="A267" i="14"/>
  <c r="C267" i="14" s="1"/>
  <c r="M267" i="14"/>
  <c r="N267" i="14"/>
  <c r="O267" i="14"/>
  <c r="P267" i="14"/>
  <c r="A268" i="14"/>
  <c r="B268" i="14" s="1"/>
  <c r="M268" i="14"/>
  <c r="N268" i="14"/>
  <c r="O268" i="14"/>
  <c r="P268" i="14"/>
  <c r="A269" i="14"/>
  <c r="M269" i="14"/>
  <c r="N269" i="14"/>
  <c r="O269" i="14"/>
  <c r="P269" i="14"/>
  <c r="A270" i="14"/>
  <c r="M270" i="14"/>
  <c r="N270" i="14"/>
  <c r="O270" i="14"/>
  <c r="P270" i="14"/>
  <c r="A271" i="14"/>
  <c r="C271" i="14" s="1"/>
  <c r="M271" i="14"/>
  <c r="N271" i="14"/>
  <c r="O271" i="14"/>
  <c r="P271" i="14"/>
  <c r="A272" i="14"/>
  <c r="C272" i="14" s="1"/>
  <c r="M272" i="14"/>
  <c r="N272" i="14"/>
  <c r="O272" i="14"/>
  <c r="P272" i="14"/>
  <c r="A273" i="14"/>
  <c r="C273" i="14" s="1"/>
  <c r="M273" i="14"/>
  <c r="N273" i="14"/>
  <c r="O273" i="14"/>
  <c r="P273" i="14"/>
  <c r="A274" i="14"/>
  <c r="M274" i="14"/>
  <c r="N274" i="14"/>
  <c r="O274" i="14"/>
  <c r="P274" i="14"/>
  <c r="A275" i="14"/>
  <c r="C275" i="14" s="1"/>
  <c r="M275" i="14"/>
  <c r="N275" i="14"/>
  <c r="O275" i="14"/>
  <c r="P275" i="14"/>
  <c r="A276" i="14"/>
  <c r="C276" i="14" s="1"/>
  <c r="M276" i="14"/>
  <c r="N276" i="14"/>
  <c r="O276" i="14"/>
  <c r="P276" i="14"/>
  <c r="A277" i="14"/>
  <c r="C277" i="14" s="1"/>
  <c r="M277" i="14"/>
  <c r="N277" i="14"/>
  <c r="O277" i="14"/>
  <c r="P277" i="14"/>
  <c r="A278" i="14"/>
  <c r="M278" i="14"/>
  <c r="N278" i="14"/>
  <c r="O278" i="14"/>
  <c r="P278" i="14"/>
  <c r="A279" i="14"/>
  <c r="C279" i="14" s="1"/>
  <c r="M279" i="14"/>
  <c r="N279" i="14"/>
  <c r="O279" i="14"/>
  <c r="P279" i="14"/>
  <c r="A280" i="14"/>
  <c r="C280" i="14" s="1"/>
  <c r="M280" i="14"/>
  <c r="N280" i="14"/>
  <c r="O280" i="14"/>
  <c r="P280" i="14"/>
  <c r="A281" i="14"/>
  <c r="C281" i="14" s="1"/>
  <c r="M281" i="14"/>
  <c r="N281" i="14"/>
  <c r="O281" i="14"/>
  <c r="P281" i="14"/>
  <c r="A282" i="14"/>
  <c r="M282" i="14"/>
  <c r="N282" i="14"/>
  <c r="O282" i="14"/>
  <c r="P282" i="14"/>
  <c r="A283" i="14"/>
  <c r="C283" i="14" s="1"/>
  <c r="M283" i="14"/>
  <c r="N283" i="14"/>
  <c r="O283" i="14"/>
  <c r="P283" i="14"/>
  <c r="A284" i="14"/>
  <c r="M284" i="14"/>
  <c r="N284" i="14"/>
  <c r="O284" i="14"/>
  <c r="P284" i="14"/>
  <c r="A285" i="14"/>
  <c r="C285" i="14" s="1"/>
  <c r="M285" i="14"/>
  <c r="N285" i="14"/>
  <c r="O285" i="14"/>
  <c r="P285" i="14"/>
  <c r="A286" i="14"/>
  <c r="M286" i="14"/>
  <c r="N286" i="14"/>
  <c r="O286" i="14"/>
  <c r="P286" i="14"/>
  <c r="A287" i="14"/>
  <c r="M287" i="14"/>
  <c r="N287" i="14"/>
  <c r="O287" i="14"/>
  <c r="P287" i="14"/>
  <c r="A288" i="14"/>
  <c r="C288" i="14" s="1"/>
  <c r="M288" i="14"/>
  <c r="N288" i="14"/>
  <c r="O288" i="14"/>
  <c r="P288" i="14"/>
  <c r="A289" i="14"/>
  <c r="C289" i="14" s="1"/>
  <c r="M289" i="14"/>
  <c r="N289" i="14"/>
  <c r="O289" i="14"/>
  <c r="P289" i="14"/>
  <c r="A290" i="14"/>
  <c r="M290" i="14"/>
  <c r="N290" i="14"/>
  <c r="O290" i="14"/>
  <c r="P290" i="14"/>
  <c r="A291" i="14"/>
  <c r="C291" i="14" s="1"/>
  <c r="M291" i="14"/>
  <c r="N291" i="14"/>
  <c r="O291" i="14"/>
  <c r="P291" i="14"/>
  <c r="A292" i="14"/>
  <c r="M292" i="14"/>
  <c r="N292" i="14"/>
  <c r="O292" i="14"/>
  <c r="P292" i="14"/>
  <c r="A293" i="14"/>
  <c r="C293" i="14" s="1"/>
  <c r="M293" i="14"/>
  <c r="N293" i="14"/>
  <c r="O293" i="14"/>
  <c r="P293" i="14"/>
  <c r="A294" i="14"/>
  <c r="M294" i="14"/>
  <c r="N294" i="14"/>
  <c r="O294" i="14"/>
  <c r="P294" i="14"/>
  <c r="A295" i="14"/>
  <c r="M295" i="14"/>
  <c r="N295" i="14"/>
  <c r="O295" i="14"/>
  <c r="P295" i="14"/>
  <c r="A296" i="14"/>
  <c r="C296" i="14" s="1"/>
  <c r="M296" i="14"/>
  <c r="N296" i="14"/>
  <c r="O296" i="14"/>
  <c r="P296" i="14"/>
  <c r="A297" i="14"/>
  <c r="C297" i="14" s="1"/>
  <c r="M297" i="14"/>
  <c r="N297" i="14"/>
  <c r="O297" i="14"/>
  <c r="P297" i="14"/>
  <c r="A298" i="14"/>
  <c r="M298" i="14"/>
  <c r="N298" i="14"/>
  <c r="O298" i="14"/>
  <c r="P298" i="14"/>
  <c r="A299" i="14"/>
  <c r="C299" i="14" s="1"/>
  <c r="M299" i="14"/>
  <c r="N299" i="14"/>
  <c r="O299" i="14"/>
  <c r="P299" i="14"/>
  <c r="A300" i="14"/>
  <c r="M300" i="14"/>
  <c r="N300" i="14"/>
  <c r="O300" i="14"/>
  <c r="P300" i="14"/>
  <c r="A301" i="14"/>
  <c r="C301" i="14" s="1"/>
  <c r="M301" i="14"/>
  <c r="N301" i="14"/>
  <c r="O301" i="14"/>
  <c r="P301" i="14"/>
  <c r="A302" i="14"/>
  <c r="C302" i="14" s="1"/>
  <c r="M302" i="14"/>
  <c r="N302" i="14"/>
  <c r="O302" i="14"/>
  <c r="P302" i="14"/>
  <c r="A303" i="14"/>
  <c r="M303" i="14"/>
  <c r="N303" i="14"/>
  <c r="O303" i="14"/>
  <c r="P303" i="14"/>
  <c r="A304" i="14"/>
  <c r="C304" i="14" s="1"/>
  <c r="M304" i="14"/>
  <c r="N304" i="14"/>
  <c r="O304" i="14"/>
  <c r="P304" i="14"/>
  <c r="A305" i="14"/>
  <c r="C305" i="14" s="1"/>
  <c r="M305" i="14"/>
  <c r="N305" i="14"/>
  <c r="O305" i="14"/>
  <c r="P305" i="14"/>
  <c r="A306" i="14"/>
  <c r="M306" i="14"/>
  <c r="N306" i="14"/>
  <c r="O306" i="14"/>
  <c r="P306" i="14"/>
  <c r="A307" i="14"/>
  <c r="C307" i="14" s="1"/>
  <c r="M307" i="14"/>
  <c r="N307" i="14"/>
  <c r="O307" i="14"/>
  <c r="P307" i="14"/>
  <c r="A308" i="14"/>
  <c r="M308" i="14"/>
  <c r="N308" i="14"/>
  <c r="O308" i="14"/>
  <c r="P308" i="14"/>
  <c r="A309" i="14"/>
  <c r="C309" i="14" s="1"/>
  <c r="M309" i="14"/>
  <c r="N309" i="14"/>
  <c r="O309" i="14"/>
  <c r="P309" i="14"/>
  <c r="A310" i="14"/>
  <c r="C310" i="14" s="1"/>
  <c r="M310" i="14"/>
  <c r="N310" i="14"/>
  <c r="O310" i="14"/>
  <c r="P310" i="14"/>
  <c r="A311" i="14"/>
  <c r="M311" i="14"/>
  <c r="N311" i="14"/>
  <c r="O311" i="14"/>
  <c r="P311" i="14"/>
  <c r="A312" i="14"/>
  <c r="C312" i="14" s="1"/>
  <c r="M312" i="14"/>
  <c r="N312" i="14"/>
  <c r="O312" i="14"/>
  <c r="P312" i="14"/>
  <c r="A313" i="14"/>
  <c r="C313" i="14" s="1"/>
  <c r="M313" i="14"/>
  <c r="N313" i="14"/>
  <c r="O313" i="14"/>
  <c r="P313" i="14"/>
  <c r="A314" i="14"/>
  <c r="M314" i="14"/>
  <c r="N314" i="14"/>
  <c r="O314" i="14"/>
  <c r="P314" i="14"/>
  <c r="A315" i="14"/>
  <c r="M315" i="14"/>
  <c r="N315" i="14"/>
  <c r="O315" i="14"/>
  <c r="P315" i="14"/>
  <c r="A316" i="14"/>
  <c r="M316" i="14"/>
  <c r="N316" i="14"/>
  <c r="O316" i="14"/>
  <c r="P316" i="14"/>
  <c r="A317" i="14"/>
  <c r="C317" i="14" s="1"/>
  <c r="M317" i="14"/>
  <c r="N317" i="14"/>
  <c r="O317" i="14"/>
  <c r="P317" i="14"/>
  <c r="A318" i="14"/>
  <c r="C318" i="14" s="1"/>
  <c r="M318" i="14"/>
  <c r="N318" i="14"/>
  <c r="O318" i="14"/>
  <c r="P318" i="14"/>
  <c r="A319" i="14"/>
  <c r="M319" i="14"/>
  <c r="N319" i="14"/>
  <c r="O319" i="14"/>
  <c r="P319" i="14"/>
  <c r="A320" i="14"/>
  <c r="C320" i="14" s="1"/>
  <c r="M320" i="14"/>
  <c r="N320" i="14"/>
  <c r="O320" i="14"/>
  <c r="P320" i="14"/>
  <c r="A321" i="14"/>
  <c r="C321" i="14" s="1"/>
  <c r="M321" i="14"/>
  <c r="N321" i="14"/>
  <c r="O321" i="14"/>
  <c r="P321" i="14"/>
  <c r="A322" i="14"/>
  <c r="C322" i="14" s="1"/>
  <c r="M322" i="14"/>
  <c r="N322" i="14"/>
  <c r="O322" i="14"/>
  <c r="P322" i="14"/>
  <c r="A323" i="14"/>
  <c r="M323" i="14"/>
  <c r="N323" i="14"/>
  <c r="O323" i="14"/>
  <c r="P323" i="14"/>
  <c r="A324" i="14"/>
  <c r="C324" i="14" s="1"/>
  <c r="D324" i="14" s="1"/>
  <c r="M324" i="14"/>
  <c r="N324" i="14"/>
  <c r="O324" i="14"/>
  <c r="P324" i="14"/>
  <c r="A325" i="14"/>
  <c r="C325" i="14" s="1"/>
  <c r="M325" i="14"/>
  <c r="N325" i="14"/>
  <c r="O325" i="14"/>
  <c r="P325" i="14"/>
  <c r="A326" i="14"/>
  <c r="M326" i="14"/>
  <c r="N326" i="14"/>
  <c r="O326" i="14"/>
  <c r="P326" i="14"/>
  <c r="A327" i="14"/>
  <c r="M327" i="14"/>
  <c r="N327" i="14"/>
  <c r="O327" i="14"/>
  <c r="P327" i="14"/>
  <c r="A328" i="14"/>
  <c r="C328" i="14" s="1"/>
  <c r="M328" i="14"/>
  <c r="N328" i="14"/>
  <c r="O328" i="14"/>
  <c r="P328" i="14"/>
  <c r="A329" i="14"/>
  <c r="B329" i="14" s="1"/>
  <c r="M329" i="14"/>
  <c r="N329" i="14"/>
  <c r="O329" i="14"/>
  <c r="P329" i="14"/>
  <c r="A330" i="14"/>
  <c r="C330" i="14" s="1"/>
  <c r="M330" i="14"/>
  <c r="N330" i="14"/>
  <c r="O330" i="14"/>
  <c r="P330" i="14"/>
  <c r="A331" i="14"/>
  <c r="M331" i="14"/>
  <c r="N331" i="14"/>
  <c r="O331" i="14"/>
  <c r="P331" i="14"/>
  <c r="A332" i="14"/>
  <c r="C332" i="14" s="1"/>
  <c r="M332" i="14"/>
  <c r="N332" i="14"/>
  <c r="O332" i="14"/>
  <c r="P332" i="14"/>
  <c r="A333" i="14"/>
  <c r="C333" i="14" s="1"/>
  <c r="M333" i="14"/>
  <c r="N333" i="14"/>
  <c r="O333" i="14"/>
  <c r="P333" i="14"/>
  <c r="A334" i="14"/>
  <c r="C334" i="14" s="1"/>
  <c r="M334" i="14"/>
  <c r="N334" i="14"/>
  <c r="O334" i="14"/>
  <c r="P334" i="14"/>
  <c r="A335" i="14"/>
  <c r="M335" i="14"/>
  <c r="N335" i="14"/>
  <c r="O335" i="14"/>
  <c r="P335" i="14"/>
  <c r="A336" i="14"/>
  <c r="C336" i="14" s="1"/>
  <c r="M336" i="14"/>
  <c r="N336" i="14"/>
  <c r="O336" i="14"/>
  <c r="P336" i="14"/>
  <c r="A337" i="14"/>
  <c r="C337" i="14" s="1"/>
  <c r="M337" i="14"/>
  <c r="N337" i="14"/>
  <c r="O337" i="14"/>
  <c r="P337" i="14"/>
  <c r="A338" i="14"/>
  <c r="M338" i="14"/>
  <c r="N338" i="14"/>
  <c r="O338" i="14"/>
  <c r="P338" i="14"/>
  <c r="A339" i="14"/>
  <c r="M339" i="14"/>
  <c r="N339" i="14"/>
  <c r="O339" i="14"/>
  <c r="P339" i="14"/>
  <c r="A340" i="14"/>
  <c r="C340" i="14" s="1"/>
  <c r="M340" i="14"/>
  <c r="N340" i="14"/>
  <c r="O340" i="14"/>
  <c r="P340" i="14"/>
  <c r="A341" i="14"/>
  <c r="C341" i="14" s="1"/>
  <c r="M341" i="14"/>
  <c r="N341" i="14"/>
  <c r="O341" i="14"/>
  <c r="P341" i="14"/>
  <c r="A342" i="14"/>
  <c r="M342" i="14"/>
  <c r="N342" i="14"/>
  <c r="O342" i="14"/>
  <c r="P342" i="14"/>
  <c r="A343" i="14"/>
  <c r="M343" i="14"/>
  <c r="N343" i="14"/>
  <c r="O343" i="14"/>
  <c r="P343" i="14"/>
  <c r="A344" i="14"/>
  <c r="C344" i="14" s="1"/>
  <c r="M344" i="14"/>
  <c r="N344" i="14"/>
  <c r="O344" i="14"/>
  <c r="P344" i="14"/>
  <c r="A345" i="14"/>
  <c r="C345" i="14" s="1"/>
  <c r="M345" i="14"/>
  <c r="N345" i="14"/>
  <c r="O345" i="14"/>
  <c r="P345" i="14"/>
  <c r="A346" i="14"/>
  <c r="M346" i="14"/>
  <c r="N346" i="14"/>
  <c r="O346" i="14"/>
  <c r="P346" i="14"/>
  <c r="A347" i="14"/>
  <c r="M347" i="14"/>
  <c r="N347" i="14"/>
  <c r="O347" i="14"/>
  <c r="P347" i="14"/>
  <c r="A348" i="14"/>
  <c r="C348" i="14" s="1"/>
  <c r="M348" i="14"/>
  <c r="N348" i="14"/>
  <c r="O348" i="14"/>
  <c r="P348" i="14"/>
  <c r="A349" i="14"/>
  <c r="C349" i="14" s="1"/>
  <c r="M349" i="14"/>
  <c r="N349" i="14"/>
  <c r="O349" i="14"/>
  <c r="P349" i="14"/>
  <c r="A350" i="14"/>
  <c r="C350" i="14" s="1"/>
  <c r="M350" i="14"/>
  <c r="N350" i="14"/>
  <c r="O350" i="14"/>
  <c r="P350" i="14"/>
  <c r="A351" i="14"/>
  <c r="M351" i="14"/>
  <c r="N351" i="14"/>
  <c r="O351" i="14"/>
  <c r="P351" i="14"/>
  <c r="A352" i="14"/>
  <c r="C352" i="14" s="1"/>
  <c r="M352" i="14"/>
  <c r="N352" i="14"/>
  <c r="O352" i="14"/>
  <c r="P352" i="14"/>
  <c r="A353" i="14"/>
  <c r="B353" i="14" s="1"/>
  <c r="M353" i="14"/>
  <c r="N353" i="14"/>
  <c r="O353" i="14"/>
  <c r="P353" i="14"/>
  <c r="A354" i="14"/>
  <c r="C354" i="14" s="1"/>
  <c r="M354" i="14"/>
  <c r="N354" i="14"/>
  <c r="O354" i="14"/>
  <c r="P354" i="14"/>
  <c r="A355" i="14"/>
  <c r="M355" i="14"/>
  <c r="N355" i="14"/>
  <c r="O355" i="14"/>
  <c r="P355" i="14"/>
  <c r="A356" i="14"/>
  <c r="C356" i="14" s="1"/>
  <c r="M356" i="14"/>
  <c r="N356" i="14"/>
  <c r="O356" i="14"/>
  <c r="P356" i="14"/>
  <c r="A357" i="14"/>
  <c r="C357" i="14" s="1"/>
  <c r="M357" i="14"/>
  <c r="N357" i="14"/>
  <c r="O357" i="14"/>
  <c r="P357" i="14"/>
  <c r="A358" i="14"/>
  <c r="C358" i="14" s="1"/>
  <c r="M358" i="14"/>
  <c r="N358" i="14"/>
  <c r="O358" i="14"/>
  <c r="P358" i="14"/>
  <c r="A359" i="14"/>
  <c r="C359" i="14" s="1"/>
  <c r="M359" i="14"/>
  <c r="N359" i="14"/>
  <c r="O359" i="14"/>
  <c r="P359" i="14"/>
  <c r="A360" i="14"/>
  <c r="C360" i="14" s="1"/>
  <c r="M360" i="14"/>
  <c r="N360" i="14"/>
  <c r="O360" i="14"/>
  <c r="P360" i="14"/>
  <c r="A361" i="14"/>
  <c r="C361" i="14" s="1"/>
  <c r="M361" i="14"/>
  <c r="N361" i="14"/>
  <c r="O361" i="14"/>
  <c r="P361" i="14"/>
  <c r="A362" i="14"/>
  <c r="C362" i="14" s="1"/>
  <c r="M362" i="14"/>
  <c r="N362" i="14"/>
  <c r="O362" i="14"/>
  <c r="P362" i="14"/>
  <c r="A363" i="14"/>
  <c r="C363" i="14" s="1"/>
  <c r="M363" i="14"/>
  <c r="N363" i="14"/>
  <c r="O363" i="14"/>
  <c r="P363" i="14"/>
  <c r="A364" i="14"/>
  <c r="M364" i="14"/>
  <c r="N364" i="14"/>
  <c r="O364" i="14"/>
  <c r="P364" i="14"/>
  <c r="A365" i="14"/>
  <c r="C365" i="14" s="1"/>
  <c r="M365" i="14"/>
  <c r="N365" i="14"/>
  <c r="O365" i="14"/>
  <c r="P365" i="14"/>
  <c r="A366" i="14"/>
  <c r="C366" i="14" s="1"/>
  <c r="M366" i="14"/>
  <c r="N366" i="14"/>
  <c r="O366" i="14"/>
  <c r="P366" i="14"/>
  <c r="A367" i="14"/>
  <c r="C367" i="14" s="1"/>
  <c r="M367" i="14"/>
  <c r="N367" i="14"/>
  <c r="O367" i="14"/>
  <c r="P367" i="14"/>
  <c r="A368" i="14"/>
  <c r="M368" i="14"/>
  <c r="N368" i="14"/>
  <c r="O368" i="14"/>
  <c r="P368" i="14"/>
  <c r="A369" i="14"/>
  <c r="M369" i="14"/>
  <c r="N369" i="14"/>
  <c r="O369" i="14"/>
  <c r="P369" i="14"/>
  <c r="A370" i="14"/>
  <c r="M370" i="14"/>
  <c r="N370" i="14"/>
  <c r="O370" i="14"/>
  <c r="P370" i="14"/>
  <c r="A371" i="14"/>
  <c r="M371" i="14"/>
  <c r="N371" i="14"/>
  <c r="O371" i="14"/>
  <c r="P371" i="14"/>
  <c r="A372" i="14"/>
  <c r="C372" i="14" s="1"/>
  <c r="M372" i="14"/>
  <c r="N372" i="14"/>
  <c r="O372" i="14"/>
  <c r="P372" i="14"/>
  <c r="A373" i="14"/>
  <c r="C373" i="14" s="1"/>
  <c r="M373" i="14"/>
  <c r="N373" i="14"/>
  <c r="O373" i="14"/>
  <c r="P373" i="14"/>
  <c r="A374" i="14"/>
  <c r="C374" i="14" s="1"/>
  <c r="M374" i="14"/>
  <c r="N374" i="14"/>
  <c r="O374" i="14"/>
  <c r="P374" i="14"/>
  <c r="A375" i="14"/>
  <c r="C375" i="14" s="1"/>
  <c r="M375" i="14"/>
  <c r="N375" i="14"/>
  <c r="O375" i="14"/>
  <c r="P375" i="14"/>
  <c r="A376" i="14"/>
  <c r="C376" i="14" s="1"/>
  <c r="M376" i="14"/>
  <c r="N376" i="14"/>
  <c r="O376" i="14"/>
  <c r="P376" i="14"/>
  <c r="A377" i="14"/>
  <c r="C377" i="14" s="1"/>
  <c r="M377" i="14"/>
  <c r="N377" i="14"/>
  <c r="O377" i="14"/>
  <c r="P377" i="14"/>
  <c r="A378" i="14"/>
  <c r="M378" i="14"/>
  <c r="N378" i="14"/>
  <c r="O378" i="14"/>
  <c r="P378" i="14"/>
  <c r="A379" i="14"/>
  <c r="M379" i="14"/>
  <c r="N379" i="14"/>
  <c r="O379" i="14"/>
  <c r="P379" i="14"/>
  <c r="A380" i="14"/>
  <c r="C380" i="14" s="1"/>
  <c r="M380" i="14"/>
  <c r="N380" i="14"/>
  <c r="O380" i="14"/>
  <c r="P380" i="14"/>
  <c r="A381" i="14"/>
  <c r="C381" i="14" s="1"/>
  <c r="M381" i="14"/>
  <c r="N381" i="14"/>
  <c r="O381" i="14"/>
  <c r="P381" i="14"/>
  <c r="A382" i="14"/>
  <c r="M382" i="14"/>
  <c r="N382" i="14"/>
  <c r="O382" i="14"/>
  <c r="P382" i="14"/>
  <c r="A383" i="14"/>
  <c r="C383" i="14" s="1"/>
  <c r="M383" i="14"/>
  <c r="N383" i="14"/>
  <c r="O383" i="14"/>
  <c r="P383" i="14"/>
  <c r="A384" i="14"/>
  <c r="C384" i="14" s="1"/>
  <c r="M384" i="14"/>
  <c r="N384" i="14"/>
  <c r="O384" i="14"/>
  <c r="P384" i="14"/>
  <c r="A385" i="14"/>
  <c r="C385" i="14" s="1"/>
  <c r="M385" i="14"/>
  <c r="N385" i="14"/>
  <c r="O385" i="14"/>
  <c r="P385" i="14"/>
  <c r="A386" i="14"/>
  <c r="M386" i="14"/>
  <c r="N386" i="14"/>
  <c r="O386" i="14"/>
  <c r="P386" i="14"/>
  <c r="A387" i="14"/>
  <c r="C387" i="14" s="1"/>
  <c r="M387" i="14"/>
  <c r="N387" i="14"/>
  <c r="O387" i="14"/>
  <c r="P387" i="14"/>
  <c r="A388" i="14"/>
  <c r="C388" i="14" s="1"/>
  <c r="M388" i="14"/>
  <c r="N388" i="14"/>
  <c r="O388" i="14"/>
  <c r="P388" i="14"/>
  <c r="A389" i="14"/>
  <c r="C389" i="14" s="1"/>
  <c r="M389" i="14"/>
  <c r="N389" i="14"/>
  <c r="O389" i="14"/>
  <c r="P389" i="14"/>
  <c r="A390" i="14"/>
  <c r="M390" i="14"/>
  <c r="N390" i="14"/>
  <c r="O390" i="14"/>
  <c r="P390" i="14"/>
  <c r="A391" i="14"/>
  <c r="C391" i="14" s="1"/>
  <c r="M391" i="14"/>
  <c r="N391" i="14"/>
  <c r="O391" i="14"/>
  <c r="P391" i="14"/>
  <c r="A392" i="14"/>
  <c r="C392" i="14" s="1"/>
  <c r="M392" i="14"/>
  <c r="N392" i="14"/>
  <c r="O392" i="14"/>
  <c r="P392" i="14"/>
  <c r="A393" i="14"/>
  <c r="C393" i="14" s="1"/>
  <c r="M393" i="14"/>
  <c r="N393" i="14"/>
  <c r="O393" i="14"/>
  <c r="P393" i="14"/>
  <c r="A394" i="14"/>
  <c r="M394" i="14"/>
  <c r="N394" i="14"/>
  <c r="O394" i="14"/>
  <c r="P394" i="14"/>
  <c r="A395" i="14"/>
  <c r="C395" i="14" s="1"/>
  <c r="M395" i="14"/>
  <c r="N395" i="14"/>
  <c r="O395" i="14"/>
  <c r="P395" i="14"/>
  <c r="A396" i="14"/>
  <c r="C396" i="14" s="1"/>
  <c r="M396" i="14"/>
  <c r="N396" i="14"/>
  <c r="O396" i="14"/>
  <c r="P396" i="14"/>
  <c r="A397" i="14"/>
  <c r="C397" i="14" s="1"/>
  <c r="M397" i="14"/>
  <c r="N397" i="14"/>
  <c r="O397" i="14"/>
  <c r="P397" i="14"/>
  <c r="A398" i="14"/>
  <c r="M398" i="14"/>
  <c r="N398" i="14"/>
  <c r="O398" i="14"/>
  <c r="P398" i="14"/>
  <c r="A399" i="14"/>
  <c r="C399" i="14" s="1"/>
  <c r="M399" i="14"/>
  <c r="N399" i="14"/>
  <c r="O399" i="14"/>
  <c r="P399" i="14"/>
  <c r="A400" i="14"/>
  <c r="C400" i="14" s="1"/>
  <c r="M400" i="14"/>
  <c r="N400" i="14"/>
  <c r="O400" i="14"/>
  <c r="P400" i="14"/>
  <c r="A401" i="14"/>
  <c r="C401" i="14" s="1"/>
  <c r="M401" i="14"/>
  <c r="N401" i="14"/>
  <c r="O401" i="14"/>
  <c r="P401" i="14"/>
  <c r="A402" i="14"/>
  <c r="M402" i="14"/>
  <c r="N402" i="14"/>
  <c r="O402" i="14"/>
  <c r="P402" i="14"/>
  <c r="A403" i="14"/>
  <c r="C403" i="14" s="1"/>
  <c r="M403" i="14"/>
  <c r="N403" i="14"/>
  <c r="O403" i="14"/>
  <c r="P403" i="14"/>
  <c r="A404" i="14"/>
  <c r="C404" i="14" s="1"/>
  <c r="M404" i="14"/>
  <c r="N404" i="14"/>
  <c r="O404" i="14"/>
  <c r="P404" i="14"/>
  <c r="A405" i="14"/>
  <c r="C405" i="14" s="1"/>
  <c r="M405" i="14"/>
  <c r="N405" i="14"/>
  <c r="O405" i="14"/>
  <c r="P405" i="14"/>
  <c r="A406" i="14"/>
  <c r="M406" i="14"/>
  <c r="N406" i="14"/>
  <c r="O406" i="14"/>
  <c r="P406" i="14"/>
  <c r="A407" i="14"/>
  <c r="C407" i="14" s="1"/>
  <c r="M407" i="14"/>
  <c r="N407" i="14"/>
  <c r="O407" i="14"/>
  <c r="P407" i="14"/>
  <c r="A408" i="14"/>
  <c r="C408" i="14" s="1"/>
  <c r="M408" i="14"/>
  <c r="N408" i="14"/>
  <c r="O408" i="14"/>
  <c r="P408" i="14"/>
  <c r="A409" i="14"/>
  <c r="C409" i="14" s="1"/>
  <c r="M409" i="14"/>
  <c r="N409" i="14"/>
  <c r="O409" i="14"/>
  <c r="P409" i="14"/>
  <c r="A410" i="14"/>
  <c r="M410" i="14"/>
  <c r="N410" i="14"/>
  <c r="O410" i="14"/>
  <c r="P410" i="14"/>
  <c r="A411" i="14"/>
  <c r="C411" i="14" s="1"/>
  <c r="M411" i="14"/>
  <c r="N411" i="14"/>
  <c r="O411" i="14"/>
  <c r="P411" i="14"/>
  <c r="A412" i="14"/>
  <c r="B412" i="14" s="1"/>
  <c r="M412" i="14"/>
  <c r="N412" i="14"/>
  <c r="O412" i="14"/>
  <c r="P412" i="14"/>
  <c r="A413" i="14"/>
  <c r="C413" i="14" s="1"/>
  <c r="M413" i="14"/>
  <c r="N413" i="14"/>
  <c r="O413" i="14"/>
  <c r="P413" i="14"/>
  <c r="A414" i="14"/>
  <c r="C414" i="14" s="1"/>
  <c r="M414" i="14"/>
  <c r="N414" i="14"/>
  <c r="O414" i="14"/>
  <c r="P414" i="14"/>
  <c r="A415" i="14"/>
  <c r="C415" i="14" s="1"/>
  <c r="M415" i="14"/>
  <c r="N415" i="14"/>
  <c r="O415" i="14"/>
  <c r="P415" i="14"/>
  <c r="A416" i="14"/>
  <c r="M416" i="14"/>
  <c r="N416" i="14"/>
  <c r="O416" i="14"/>
  <c r="P416" i="14"/>
  <c r="A417" i="14"/>
  <c r="B417" i="14" s="1"/>
  <c r="M417" i="14"/>
  <c r="N417" i="14"/>
  <c r="O417" i="14"/>
  <c r="P417" i="14"/>
  <c r="A418" i="14"/>
  <c r="M418" i="14"/>
  <c r="N418" i="14"/>
  <c r="O418" i="14"/>
  <c r="P418" i="14"/>
  <c r="A419" i="14"/>
  <c r="C419" i="14" s="1"/>
  <c r="M419" i="14"/>
  <c r="N419" i="14"/>
  <c r="O419" i="14"/>
  <c r="P419" i="14"/>
  <c r="A420" i="14"/>
  <c r="C420" i="14" s="1"/>
  <c r="M420" i="14"/>
  <c r="N420" i="14"/>
  <c r="O420" i="14"/>
  <c r="P420" i="14"/>
  <c r="A421" i="14"/>
  <c r="C421" i="14" s="1"/>
  <c r="M421" i="14"/>
  <c r="N421" i="14"/>
  <c r="O421" i="14"/>
  <c r="P421" i="14"/>
  <c r="A422" i="14"/>
  <c r="C422" i="14" s="1"/>
  <c r="M422" i="14"/>
  <c r="N422" i="14"/>
  <c r="O422" i="14"/>
  <c r="P422" i="14"/>
  <c r="A423" i="14"/>
  <c r="C423" i="14" s="1"/>
  <c r="M423" i="14"/>
  <c r="N423" i="14"/>
  <c r="O423" i="14"/>
  <c r="P423" i="14"/>
  <c r="A424" i="14"/>
  <c r="M424" i="14"/>
  <c r="N424" i="14"/>
  <c r="O424" i="14"/>
  <c r="P424" i="14"/>
  <c r="A425" i="14"/>
  <c r="M425" i="14"/>
  <c r="N425" i="14"/>
  <c r="O425" i="14"/>
  <c r="P425" i="14"/>
  <c r="A426" i="14"/>
  <c r="M426" i="14"/>
  <c r="N426" i="14"/>
  <c r="O426" i="14"/>
  <c r="P426" i="14"/>
  <c r="A427" i="14"/>
  <c r="C427" i="14" s="1"/>
  <c r="M427" i="14"/>
  <c r="N427" i="14"/>
  <c r="O427" i="14"/>
  <c r="P427" i="14"/>
  <c r="A428" i="14"/>
  <c r="C428" i="14" s="1"/>
  <c r="M428" i="14"/>
  <c r="N428" i="14"/>
  <c r="O428" i="14"/>
  <c r="P428" i="14"/>
  <c r="A429" i="14"/>
  <c r="C429" i="14" s="1"/>
  <c r="M429" i="14"/>
  <c r="N429" i="14"/>
  <c r="O429" i="14"/>
  <c r="P429" i="14"/>
  <c r="A430" i="14"/>
  <c r="C430" i="14" s="1"/>
  <c r="M430" i="14"/>
  <c r="N430" i="14"/>
  <c r="O430" i="14"/>
  <c r="P430" i="14"/>
  <c r="A431" i="14"/>
  <c r="C431" i="14" s="1"/>
  <c r="M431" i="14"/>
  <c r="N431" i="14"/>
  <c r="O431" i="14"/>
  <c r="P431" i="14"/>
  <c r="A432" i="14"/>
  <c r="C432" i="14" s="1"/>
  <c r="M432" i="14"/>
  <c r="N432" i="14"/>
  <c r="O432" i="14"/>
  <c r="P432" i="14"/>
  <c r="A433" i="14"/>
  <c r="M433" i="14"/>
  <c r="N433" i="14"/>
  <c r="O433" i="14"/>
  <c r="P433" i="14"/>
  <c r="A434" i="14"/>
  <c r="M434" i="14"/>
  <c r="N434" i="14"/>
  <c r="O434" i="14"/>
  <c r="P434" i="14"/>
  <c r="A435" i="14"/>
  <c r="C435" i="14" s="1"/>
  <c r="M435" i="14"/>
  <c r="N435" i="14"/>
  <c r="O435" i="14"/>
  <c r="P435" i="14"/>
  <c r="A436" i="14"/>
  <c r="C436" i="14" s="1"/>
  <c r="M436" i="14"/>
  <c r="N436" i="14"/>
  <c r="O436" i="14"/>
  <c r="P436" i="14"/>
  <c r="A437" i="14"/>
  <c r="C437" i="14" s="1"/>
  <c r="M437" i="14"/>
  <c r="N437" i="14"/>
  <c r="O437" i="14"/>
  <c r="P437" i="14"/>
  <c r="A438" i="14"/>
  <c r="C438" i="14" s="1"/>
  <c r="M438" i="14"/>
  <c r="N438" i="14"/>
  <c r="O438" i="14"/>
  <c r="P438" i="14"/>
  <c r="A439" i="14"/>
  <c r="C439" i="14" s="1"/>
  <c r="M439" i="14"/>
  <c r="N439" i="14"/>
  <c r="O439" i="14"/>
  <c r="P439" i="14"/>
  <c r="A440" i="14"/>
  <c r="C440" i="14" s="1"/>
  <c r="M440" i="14"/>
  <c r="N440" i="14"/>
  <c r="O440" i="14"/>
  <c r="P440" i="14"/>
  <c r="A441" i="14"/>
  <c r="M441" i="14"/>
  <c r="N441" i="14"/>
  <c r="O441" i="14"/>
  <c r="P441" i="14"/>
  <c r="A442" i="14"/>
  <c r="M442" i="14"/>
  <c r="N442" i="14"/>
  <c r="O442" i="14"/>
  <c r="P442" i="14"/>
  <c r="A443" i="14"/>
  <c r="C443" i="14" s="1"/>
  <c r="M443" i="14"/>
  <c r="N443" i="14"/>
  <c r="O443" i="14"/>
  <c r="P443" i="14"/>
  <c r="A444" i="14"/>
  <c r="C444" i="14" s="1"/>
  <c r="M444" i="14"/>
  <c r="N444" i="14"/>
  <c r="O444" i="14"/>
  <c r="P444" i="14"/>
  <c r="A445" i="14"/>
  <c r="C445" i="14" s="1"/>
  <c r="M445" i="14"/>
  <c r="N445" i="14"/>
  <c r="O445" i="14"/>
  <c r="P445" i="14"/>
  <c r="A446" i="14"/>
  <c r="C446" i="14" s="1"/>
  <c r="M446" i="14"/>
  <c r="N446" i="14"/>
  <c r="O446" i="14"/>
  <c r="P446" i="14"/>
  <c r="A447" i="14"/>
  <c r="C447" i="14" s="1"/>
  <c r="G447" i="14" s="1"/>
  <c r="M447" i="14"/>
  <c r="N447" i="14"/>
  <c r="O447" i="14"/>
  <c r="P447" i="14"/>
  <c r="A448" i="14"/>
  <c r="M448" i="14"/>
  <c r="N448" i="14"/>
  <c r="O448" i="14"/>
  <c r="P448" i="14"/>
  <c r="A449" i="14"/>
  <c r="M449" i="14"/>
  <c r="N449" i="14"/>
  <c r="O449" i="14"/>
  <c r="P449" i="14"/>
  <c r="A450" i="14"/>
  <c r="M450" i="14"/>
  <c r="N450" i="14"/>
  <c r="O450" i="14"/>
  <c r="P450" i="14"/>
  <c r="A451" i="14"/>
  <c r="C451" i="14" s="1"/>
  <c r="M451" i="14"/>
  <c r="N451" i="14"/>
  <c r="O451" i="14"/>
  <c r="P451" i="14"/>
  <c r="A452" i="14"/>
  <c r="C452" i="14" s="1"/>
  <c r="M452" i="14"/>
  <c r="N452" i="14"/>
  <c r="O452" i="14"/>
  <c r="P452" i="14"/>
  <c r="A453" i="14"/>
  <c r="C453" i="14" s="1"/>
  <c r="M453" i="14"/>
  <c r="N453" i="14"/>
  <c r="O453" i="14"/>
  <c r="P453" i="14"/>
  <c r="A454" i="14"/>
  <c r="C454" i="14" s="1"/>
  <c r="M454" i="14"/>
  <c r="N454" i="14"/>
  <c r="O454" i="14"/>
  <c r="P454" i="14"/>
  <c r="A455" i="14"/>
  <c r="C455" i="14" s="1"/>
  <c r="M455" i="14"/>
  <c r="N455" i="14"/>
  <c r="O455" i="14"/>
  <c r="P455" i="14"/>
  <c r="A456" i="14"/>
  <c r="M456" i="14"/>
  <c r="N456" i="14"/>
  <c r="O456" i="14"/>
  <c r="P456" i="14"/>
  <c r="A457" i="14"/>
  <c r="M457" i="14"/>
  <c r="N457" i="14"/>
  <c r="O457" i="14"/>
  <c r="P457" i="14"/>
  <c r="A458" i="14"/>
  <c r="C458" i="14" s="1"/>
  <c r="M458" i="14"/>
  <c r="N458" i="14"/>
  <c r="O458" i="14"/>
  <c r="P458" i="14"/>
  <c r="A459" i="14"/>
  <c r="C459" i="14" s="1"/>
  <c r="M459" i="14"/>
  <c r="N459" i="14"/>
  <c r="O459" i="14"/>
  <c r="P459" i="14"/>
  <c r="A460" i="14"/>
  <c r="M460" i="14"/>
  <c r="N460" i="14"/>
  <c r="O460" i="14"/>
  <c r="P460" i="14"/>
  <c r="A461" i="14"/>
  <c r="C461" i="14" s="1"/>
  <c r="M461" i="14"/>
  <c r="N461" i="14"/>
  <c r="O461" i="14"/>
  <c r="P461" i="14"/>
  <c r="A462" i="14"/>
  <c r="M462" i="14"/>
  <c r="N462" i="14"/>
  <c r="O462" i="14"/>
  <c r="P462" i="14"/>
  <c r="A463" i="14"/>
  <c r="C463" i="14" s="1"/>
  <c r="M463" i="14"/>
  <c r="N463" i="14"/>
  <c r="O463" i="14"/>
  <c r="P463" i="14"/>
  <c r="A464" i="14"/>
  <c r="C464" i="14" s="1"/>
  <c r="M464" i="14"/>
  <c r="N464" i="14"/>
  <c r="O464" i="14"/>
  <c r="P464" i="14"/>
  <c r="A465" i="14"/>
  <c r="C465" i="14" s="1"/>
  <c r="M465" i="14"/>
  <c r="N465" i="14"/>
  <c r="O465" i="14"/>
  <c r="P465" i="14"/>
  <c r="A466" i="14"/>
  <c r="C466" i="14" s="1"/>
  <c r="M466" i="14"/>
  <c r="N466" i="14"/>
  <c r="O466" i="14"/>
  <c r="P466" i="14"/>
  <c r="A467" i="14"/>
  <c r="C467" i="14" s="1"/>
  <c r="M467" i="14"/>
  <c r="N467" i="14"/>
  <c r="O467" i="14"/>
  <c r="P467" i="14"/>
  <c r="A468" i="14"/>
  <c r="C468" i="14" s="1"/>
  <c r="M468" i="14"/>
  <c r="N468" i="14"/>
  <c r="O468" i="14"/>
  <c r="P468" i="14"/>
  <c r="A469" i="14"/>
  <c r="C469" i="14" s="1"/>
  <c r="M469" i="14"/>
  <c r="N469" i="14"/>
  <c r="O469" i="14"/>
  <c r="P469" i="14"/>
  <c r="A470" i="14"/>
  <c r="M470" i="14"/>
  <c r="N470" i="14"/>
  <c r="O470" i="14"/>
  <c r="P470" i="14"/>
  <c r="A471" i="14"/>
  <c r="M471" i="14"/>
  <c r="N471" i="14"/>
  <c r="O471" i="14"/>
  <c r="P471" i="14"/>
  <c r="A472" i="14"/>
  <c r="M472" i="14"/>
  <c r="N472" i="14"/>
  <c r="O472" i="14"/>
  <c r="P472" i="14"/>
  <c r="A473" i="14"/>
  <c r="C473" i="14" s="1"/>
  <c r="M473" i="14"/>
  <c r="N473" i="14"/>
  <c r="O473" i="14"/>
  <c r="P473" i="14"/>
  <c r="A474" i="14"/>
  <c r="C474" i="14" s="1"/>
  <c r="M474" i="14"/>
  <c r="N474" i="14"/>
  <c r="O474" i="14"/>
  <c r="P474" i="14"/>
  <c r="A475" i="14"/>
  <c r="C475" i="14" s="1"/>
  <c r="M475" i="14"/>
  <c r="N475" i="14"/>
  <c r="O475" i="14"/>
  <c r="P475" i="14"/>
  <c r="A476" i="14"/>
  <c r="M476" i="14"/>
  <c r="N476" i="14"/>
  <c r="O476" i="14"/>
  <c r="P476" i="14"/>
  <c r="A477" i="14"/>
  <c r="C477" i="14" s="1"/>
  <c r="M477" i="14"/>
  <c r="N477" i="14"/>
  <c r="O477" i="14"/>
  <c r="P477" i="14"/>
  <c r="A478" i="14"/>
  <c r="C478" i="14" s="1"/>
  <c r="M478" i="14"/>
  <c r="N478" i="14"/>
  <c r="O478" i="14"/>
  <c r="P478" i="14"/>
  <c r="A479" i="14"/>
  <c r="M479" i="14"/>
  <c r="N479" i="14"/>
  <c r="O479" i="14"/>
  <c r="P479" i="14"/>
  <c r="A480" i="14"/>
  <c r="M480" i="14"/>
  <c r="N480" i="14"/>
  <c r="O480" i="14"/>
  <c r="P480" i="14"/>
  <c r="A481" i="14"/>
  <c r="C481" i="14" s="1"/>
  <c r="M481" i="14"/>
  <c r="N481" i="14"/>
  <c r="O481" i="14"/>
  <c r="P481" i="14"/>
  <c r="A482" i="14"/>
  <c r="C482" i="14" s="1"/>
  <c r="M482" i="14"/>
  <c r="N482" i="14"/>
  <c r="O482" i="14"/>
  <c r="P482" i="14"/>
  <c r="A483" i="14"/>
  <c r="C483" i="14" s="1"/>
  <c r="M483" i="14"/>
  <c r="N483" i="14"/>
  <c r="O483" i="14"/>
  <c r="P483" i="14"/>
  <c r="A484" i="14"/>
  <c r="M484" i="14"/>
  <c r="N484" i="14"/>
  <c r="O484" i="14"/>
  <c r="P484" i="14"/>
  <c r="A485" i="14"/>
  <c r="C485" i="14" s="1"/>
  <c r="M485" i="14"/>
  <c r="N485" i="14"/>
  <c r="O485" i="14"/>
  <c r="P485" i="14"/>
  <c r="A486" i="14"/>
  <c r="C486" i="14" s="1"/>
  <c r="M486" i="14"/>
  <c r="N486" i="14"/>
  <c r="O486" i="14"/>
  <c r="P486" i="14"/>
  <c r="A487" i="14"/>
  <c r="M487" i="14"/>
  <c r="N487" i="14"/>
  <c r="O487" i="14"/>
  <c r="P487" i="14"/>
  <c r="A488" i="14"/>
  <c r="B488" i="14" s="1"/>
  <c r="M488" i="14"/>
  <c r="N488" i="14"/>
  <c r="O488" i="14"/>
  <c r="P488" i="14"/>
  <c r="A489" i="14"/>
  <c r="C489" i="14" s="1"/>
  <c r="M489" i="14"/>
  <c r="N489" i="14"/>
  <c r="O489" i="14"/>
  <c r="P489" i="14"/>
  <c r="A490" i="14"/>
  <c r="C490" i="14" s="1"/>
  <c r="M490" i="14"/>
  <c r="N490" i="14"/>
  <c r="O490" i="14"/>
  <c r="P490" i="14"/>
  <c r="A491" i="14"/>
  <c r="C491" i="14" s="1"/>
  <c r="M491" i="14"/>
  <c r="N491" i="14"/>
  <c r="O491" i="14"/>
  <c r="P491" i="14"/>
  <c r="A492" i="14"/>
  <c r="M492" i="14"/>
  <c r="N492" i="14"/>
  <c r="O492" i="14"/>
  <c r="P492" i="14"/>
  <c r="A493" i="14"/>
  <c r="C493" i="14" s="1"/>
  <c r="M493" i="14"/>
  <c r="N493" i="14"/>
  <c r="O493" i="14"/>
  <c r="P493" i="14"/>
  <c r="A494" i="14"/>
  <c r="C494" i="14" s="1"/>
  <c r="M494" i="14"/>
  <c r="N494" i="14"/>
  <c r="O494" i="14"/>
  <c r="P494" i="14"/>
  <c r="A495" i="14"/>
  <c r="M495" i="14"/>
  <c r="N495" i="14"/>
  <c r="O495" i="14"/>
  <c r="P495" i="14"/>
  <c r="A496" i="14"/>
  <c r="M496" i="14"/>
  <c r="N496" i="14"/>
  <c r="O496" i="14"/>
  <c r="P496" i="14"/>
  <c r="A497" i="14"/>
  <c r="C497" i="14" s="1"/>
  <c r="M497" i="14"/>
  <c r="N497" i="14"/>
  <c r="O497" i="14"/>
  <c r="P497" i="14"/>
  <c r="A498" i="14"/>
  <c r="C498" i="14" s="1"/>
  <c r="M498" i="14"/>
  <c r="N498" i="14"/>
  <c r="O498" i="14"/>
  <c r="P498" i="14"/>
  <c r="A499" i="14"/>
  <c r="C499" i="14" s="1"/>
  <c r="M499" i="14"/>
  <c r="N499" i="14"/>
  <c r="O499" i="14"/>
  <c r="P499" i="14"/>
  <c r="A500" i="14"/>
  <c r="M500" i="14"/>
  <c r="N500" i="14"/>
  <c r="O500" i="14"/>
  <c r="P500" i="14"/>
  <c r="A501" i="14"/>
  <c r="C501" i="14" s="1"/>
  <c r="M501" i="14"/>
  <c r="N501" i="14"/>
  <c r="O501" i="14"/>
  <c r="P501" i="14"/>
  <c r="A502" i="14"/>
  <c r="C502" i="14" s="1"/>
  <c r="M502" i="14"/>
  <c r="N502" i="14"/>
  <c r="O502" i="14"/>
  <c r="P502" i="14"/>
  <c r="A503" i="14"/>
  <c r="M503" i="14"/>
  <c r="N503" i="14"/>
  <c r="O503" i="14"/>
  <c r="P503" i="14"/>
  <c r="A504" i="14"/>
  <c r="M504" i="14"/>
  <c r="N504" i="14"/>
  <c r="O504" i="14"/>
  <c r="P504" i="14"/>
  <c r="A505" i="14"/>
  <c r="C505" i="14" s="1"/>
  <c r="M505" i="14"/>
  <c r="N505" i="14"/>
  <c r="O505" i="14"/>
  <c r="P505" i="14"/>
  <c r="A506" i="14"/>
  <c r="C506" i="14" s="1"/>
  <c r="M506" i="14"/>
  <c r="N506" i="14"/>
  <c r="O506" i="14"/>
  <c r="P506" i="14"/>
  <c r="A507" i="14"/>
  <c r="C507" i="14" s="1"/>
  <c r="M507" i="14"/>
  <c r="N507" i="14"/>
  <c r="O507" i="14"/>
  <c r="P507" i="14"/>
  <c r="A508" i="14"/>
  <c r="M508" i="14"/>
  <c r="N508" i="14"/>
  <c r="O508" i="14"/>
  <c r="P508" i="14"/>
  <c r="A509" i="14"/>
  <c r="C509" i="14" s="1"/>
  <c r="M509" i="14"/>
  <c r="N509" i="14"/>
  <c r="O509" i="14"/>
  <c r="P509" i="14"/>
  <c r="A510" i="14"/>
  <c r="C510" i="14" s="1"/>
  <c r="M510" i="14"/>
  <c r="N510" i="14"/>
  <c r="O510" i="14"/>
  <c r="P510" i="14"/>
  <c r="A511" i="14"/>
  <c r="M511" i="14"/>
  <c r="N511" i="14"/>
  <c r="O511" i="14"/>
  <c r="P511" i="14"/>
  <c r="A512" i="14"/>
  <c r="M512" i="14"/>
  <c r="N512" i="14"/>
  <c r="O512" i="14"/>
  <c r="P512" i="14"/>
  <c r="A513" i="14"/>
  <c r="C513" i="14" s="1"/>
  <c r="M513" i="14"/>
  <c r="N513" i="14"/>
  <c r="O513" i="14"/>
  <c r="P513" i="14"/>
  <c r="A514" i="14"/>
  <c r="C514" i="14" s="1"/>
  <c r="M514" i="14"/>
  <c r="N514" i="14"/>
  <c r="O514" i="14"/>
  <c r="P514" i="14"/>
  <c r="A515" i="14"/>
  <c r="C515" i="14" s="1"/>
  <c r="M515" i="14"/>
  <c r="N515" i="14"/>
  <c r="O515" i="14"/>
  <c r="P515" i="14"/>
  <c r="A516" i="14"/>
  <c r="M516" i="14"/>
  <c r="N516" i="14"/>
  <c r="O516" i="14"/>
  <c r="P516" i="14"/>
  <c r="A517" i="14"/>
  <c r="C517" i="14" s="1"/>
  <c r="M517" i="14"/>
  <c r="N517" i="14"/>
  <c r="O517" i="14"/>
  <c r="P517" i="14"/>
  <c r="A518" i="14"/>
  <c r="C518" i="14" s="1"/>
  <c r="M518" i="14"/>
  <c r="N518" i="14"/>
  <c r="O518" i="14"/>
  <c r="P518" i="14"/>
  <c r="A519" i="14"/>
  <c r="B519" i="14" s="1"/>
  <c r="M519" i="14"/>
  <c r="N519" i="14"/>
  <c r="O519" i="14"/>
  <c r="P519" i="14"/>
  <c r="A520" i="14"/>
  <c r="M520" i="14"/>
  <c r="N520" i="14"/>
  <c r="O520" i="14"/>
  <c r="P520" i="14"/>
  <c r="A521" i="14"/>
  <c r="C521" i="14" s="1"/>
  <c r="M521" i="14"/>
  <c r="N521" i="14"/>
  <c r="O521" i="14"/>
  <c r="P521" i="14"/>
  <c r="A522" i="14"/>
  <c r="C522" i="14" s="1"/>
  <c r="M522" i="14"/>
  <c r="N522" i="14"/>
  <c r="O522" i="14"/>
  <c r="P522" i="14"/>
  <c r="A523" i="14"/>
  <c r="C523" i="14" s="1"/>
  <c r="M523" i="14"/>
  <c r="N523" i="14"/>
  <c r="O523" i="14"/>
  <c r="P523" i="14"/>
  <c r="A524" i="14"/>
  <c r="M524" i="14"/>
  <c r="N524" i="14"/>
  <c r="O524" i="14"/>
  <c r="P524" i="14"/>
  <c r="A525" i="14"/>
  <c r="C525" i="14" s="1"/>
  <c r="M525" i="14"/>
  <c r="N525" i="14"/>
  <c r="O525" i="14"/>
  <c r="P525" i="14"/>
  <c r="A526" i="14"/>
  <c r="C526" i="14" s="1"/>
  <c r="M526" i="14"/>
  <c r="N526" i="14"/>
  <c r="O526" i="14"/>
  <c r="P526" i="14"/>
  <c r="A527" i="14"/>
  <c r="C527" i="14" s="1"/>
  <c r="M527" i="14"/>
  <c r="N527" i="14"/>
  <c r="O527" i="14"/>
  <c r="P527" i="14"/>
  <c r="A528" i="14"/>
  <c r="M528" i="14"/>
  <c r="N528" i="14"/>
  <c r="O528" i="14"/>
  <c r="P528" i="14"/>
  <c r="A529" i="14"/>
  <c r="C529" i="14" s="1"/>
  <c r="M529" i="14"/>
  <c r="N529" i="14"/>
  <c r="O529" i="14"/>
  <c r="P529" i="14"/>
  <c r="A530" i="14"/>
  <c r="C530" i="14" s="1"/>
  <c r="M530" i="14"/>
  <c r="N530" i="14"/>
  <c r="O530" i="14"/>
  <c r="P530" i="14"/>
  <c r="A531" i="14"/>
  <c r="C531" i="14" s="1"/>
  <c r="M531" i="14"/>
  <c r="N531" i="14"/>
  <c r="O531" i="14"/>
  <c r="P531" i="14"/>
  <c r="A532" i="14"/>
  <c r="M532" i="14"/>
  <c r="N532" i="14"/>
  <c r="O532" i="14"/>
  <c r="P532" i="14"/>
  <c r="A533" i="14"/>
  <c r="C533" i="14" s="1"/>
  <c r="M533" i="14"/>
  <c r="N533" i="14"/>
  <c r="O533" i="14"/>
  <c r="P533" i="14"/>
  <c r="A534" i="14"/>
  <c r="C534" i="14" s="1"/>
  <c r="M534" i="14"/>
  <c r="N534" i="14"/>
  <c r="O534" i="14"/>
  <c r="P534" i="14"/>
  <c r="A535" i="14"/>
  <c r="C535" i="14" s="1"/>
  <c r="M535" i="14"/>
  <c r="N535" i="14"/>
  <c r="O535" i="14"/>
  <c r="P535" i="14"/>
  <c r="A536" i="14"/>
  <c r="C536" i="14" s="1"/>
  <c r="M536" i="14"/>
  <c r="N536" i="14"/>
  <c r="O536" i="14"/>
  <c r="P536" i="14"/>
  <c r="A537" i="14"/>
  <c r="C537" i="14" s="1"/>
  <c r="M537" i="14"/>
  <c r="N537" i="14"/>
  <c r="O537" i="14"/>
  <c r="P537" i="14"/>
  <c r="A538" i="14"/>
  <c r="M538" i="14"/>
  <c r="N538" i="14"/>
  <c r="O538" i="14"/>
  <c r="P538" i="14"/>
  <c r="A539" i="14"/>
  <c r="C539" i="14" s="1"/>
  <c r="M539" i="14"/>
  <c r="N539" i="14"/>
  <c r="O539" i="14"/>
  <c r="P539" i="14"/>
  <c r="A540" i="14"/>
  <c r="M540" i="14"/>
  <c r="N540" i="14"/>
  <c r="O540" i="14"/>
  <c r="P540" i="14"/>
  <c r="A541" i="14"/>
  <c r="C541" i="14" s="1"/>
  <c r="M541" i="14"/>
  <c r="N541" i="14"/>
  <c r="O541" i="14"/>
  <c r="P541" i="14"/>
  <c r="A542" i="14"/>
  <c r="M542" i="14"/>
  <c r="N542" i="14"/>
  <c r="O542" i="14"/>
  <c r="P542" i="14"/>
  <c r="A543" i="14"/>
  <c r="M543" i="14"/>
  <c r="N543" i="14"/>
  <c r="O543" i="14"/>
  <c r="P543" i="14"/>
  <c r="A544" i="14"/>
  <c r="C544" i="14" s="1"/>
  <c r="M544" i="14"/>
  <c r="N544" i="14"/>
  <c r="O544" i="14"/>
  <c r="P544" i="14"/>
  <c r="A545" i="14"/>
  <c r="C545" i="14" s="1"/>
  <c r="M545" i="14"/>
  <c r="N545" i="14"/>
  <c r="O545" i="14"/>
  <c r="P545" i="14"/>
  <c r="A546" i="14"/>
  <c r="M546" i="14"/>
  <c r="N546" i="14"/>
  <c r="O546" i="14"/>
  <c r="P546" i="14"/>
  <c r="A547" i="14"/>
  <c r="B547" i="14" s="1"/>
  <c r="M547" i="14"/>
  <c r="N547" i="14"/>
  <c r="O547" i="14"/>
  <c r="P547" i="14"/>
  <c r="A548" i="14"/>
  <c r="C548" i="14" s="1"/>
  <c r="M548" i="14"/>
  <c r="N548" i="14"/>
  <c r="O548" i="14"/>
  <c r="P548" i="14"/>
  <c r="A549" i="14"/>
  <c r="C549" i="14" s="1"/>
  <c r="M549" i="14"/>
  <c r="N549" i="14"/>
  <c r="O549" i="14"/>
  <c r="P549" i="14"/>
  <c r="A550" i="14"/>
  <c r="M550" i="14"/>
  <c r="N550" i="14"/>
  <c r="O550" i="14"/>
  <c r="P550" i="14"/>
  <c r="A551" i="14"/>
  <c r="C551" i="14" s="1"/>
  <c r="M551" i="14"/>
  <c r="N551" i="14"/>
  <c r="O551" i="14"/>
  <c r="P551" i="14"/>
  <c r="A552" i="14"/>
  <c r="C552" i="14" s="1"/>
  <c r="M552" i="14"/>
  <c r="N552" i="14"/>
  <c r="O552" i="14"/>
  <c r="P552" i="14"/>
  <c r="A553" i="14"/>
  <c r="C553" i="14" s="1"/>
  <c r="M553" i="14"/>
  <c r="N553" i="14"/>
  <c r="O553" i="14"/>
  <c r="P553" i="14"/>
  <c r="A554" i="14"/>
  <c r="B554" i="14" s="1"/>
  <c r="M554" i="14"/>
  <c r="N554" i="14"/>
  <c r="O554" i="14"/>
  <c r="P554" i="14"/>
  <c r="A555" i="14"/>
  <c r="C555" i="14" s="1"/>
  <c r="M555" i="14"/>
  <c r="N555" i="14"/>
  <c r="O555" i="14"/>
  <c r="P555" i="14"/>
  <c r="A556" i="14"/>
  <c r="C556" i="14" s="1"/>
  <c r="M556" i="14"/>
  <c r="N556" i="14"/>
  <c r="O556" i="14"/>
  <c r="P556" i="14"/>
  <c r="A557" i="14"/>
  <c r="C557" i="14" s="1"/>
  <c r="M557" i="14"/>
  <c r="N557" i="14"/>
  <c r="O557" i="14"/>
  <c r="P557" i="14"/>
  <c r="A558" i="14"/>
  <c r="M558" i="14"/>
  <c r="N558" i="14"/>
  <c r="O558" i="14"/>
  <c r="P558" i="14"/>
  <c r="A559" i="14"/>
  <c r="C559" i="14" s="1"/>
  <c r="M559" i="14"/>
  <c r="N559" i="14"/>
  <c r="O559" i="14"/>
  <c r="P559" i="14"/>
  <c r="A560" i="14"/>
  <c r="B560" i="14" s="1"/>
  <c r="M560" i="14"/>
  <c r="N560" i="14"/>
  <c r="O560" i="14"/>
  <c r="P560" i="14"/>
  <c r="A561" i="14"/>
  <c r="C561" i="14" s="1"/>
  <c r="M561" i="14"/>
  <c r="N561" i="14"/>
  <c r="O561" i="14"/>
  <c r="P561" i="14"/>
  <c r="A562" i="14"/>
  <c r="M562" i="14"/>
  <c r="N562" i="14"/>
  <c r="O562" i="14"/>
  <c r="P562" i="14"/>
  <c r="A563" i="14"/>
  <c r="C563" i="14" s="1"/>
  <c r="M563" i="14"/>
  <c r="N563" i="14"/>
  <c r="O563" i="14"/>
  <c r="P563" i="14"/>
  <c r="A564" i="14"/>
  <c r="C564" i="14" s="1"/>
  <c r="D564" i="14" s="1"/>
  <c r="M564" i="14"/>
  <c r="N564" i="14"/>
  <c r="O564" i="14"/>
  <c r="P564" i="14"/>
  <c r="A565" i="14"/>
  <c r="C565" i="14" s="1"/>
  <c r="M565" i="14"/>
  <c r="N565" i="14"/>
  <c r="O565" i="14"/>
  <c r="P565" i="14"/>
  <c r="A566" i="14"/>
  <c r="M566" i="14"/>
  <c r="N566" i="14"/>
  <c r="O566" i="14"/>
  <c r="P566" i="14"/>
  <c r="A567" i="14"/>
  <c r="C567" i="14" s="1"/>
  <c r="M567" i="14"/>
  <c r="N567" i="14"/>
  <c r="O567" i="14"/>
  <c r="P567" i="14"/>
  <c r="A568" i="14"/>
  <c r="C568" i="14" s="1"/>
  <c r="M568" i="14"/>
  <c r="N568" i="14"/>
  <c r="O568" i="14"/>
  <c r="P568" i="14"/>
  <c r="A569" i="14"/>
  <c r="C569" i="14" s="1"/>
  <c r="M569" i="14"/>
  <c r="N569" i="14"/>
  <c r="O569" i="14"/>
  <c r="P569" i="14"/>
  <c r="A570" i="14"/>
  <c r="M570" i="14"/>
  <c r="N570" i="14"/>
  <c r="O570" i="14"/>
  <c r="P570" i="14"/>
  <c r="A571" i="14"/>
  <c r="C571" i="14" s="1"/>
  <c r="M571" i="14"/>
  <c r="N571" i="14"/>
  <c r="O571" i="14"/>
  <c r="P571" i="14"/>
  <c r="A572" i="14"/>
  <c r="C572" i="14" s="1"/>
  <c r="M572" i="14"/>
  <c r="N572" i="14"/>
  <c r="O572" i="14"/>
  <c r="P572" i="14"/>
  <c r="A573" i="14"/>
  <c r="C573" i="14" s="1"/>
  <c r="M573" i="14"/>
  <c r="N573" i="14"/>
  <c r="O573" i="14"/>
  <c r="P573" i="14"/>
  <c r="A574" i="14"/>
  <c r="M574" i="14"/>
  <c r="N574" i="14"/>
  <c r="O574" i="14"/>
  <c r="P574" i="14"/>
  <c r="A575" i="14"/>
  <c r="C575" i="14" s="1"/>
  <c r="M575" i="14"/>
  <c r="N575" i="14"/>
  <c r="O575" i="14"/>
  <c r="P575" i="14"/>
  <c r="A576" i="14"/>
  <c r="C576" i="14" s="1"/>
  <c r="M576" i="14"/>
  <c r="N576" i="14"/>
  <c r="O576" i="14"/>
  <c r="P576" i="14"/>
  <c r="A577" i="14"/>
  <c r="C577" i="14" s="1"/>
  <c r="M577" i="14"/>
  <c r="N577" i="14"/>
  <c r="O577" i="14"/>
  <c r="P577" i="14"/>
  <c r="A578" i="14"/>
  <c r="M578" i="14"/>
  <c r="N578" i="14"/>
  <c r="O578" i="14"/>
  <c r="P578" i="14"/>
  <c r="A579" i="14"/>
  <c r="C579" i="14" s="1"/>
  <c r="M579" i="14"/>
  <c r="N579" i="14"/>
  <c r="O579" i="14"/>
  <c r="P579" i="14"/>
  <c r="A580" i="14"/>
  <c r="C580" i="14" s="1"/>
  <c r="M580" i="14"/>
  <c r="N580" i="14"/>
  <c r="O580" i="14"/>
  <c r="P580" i="14"/>
  <c r="A581" i="14"/>
  <c r="C581" i="14" s="1"/>
  <c r="M581" i="14"/>
  <c r="N581" i="14"/>
  <c r="O581" i="14"/>
  <c r="P581" i="14"/>
  <c r="A582" i="14"/>
  <c r="M582" i="14"/>
  <c r="N582" i="14"/>
  <c r="O582" i="14"/>
  <c r="P582" i="14"/>
  <c r="A583" i="14"/>
  <c r="C583" i="14" s="1"/>
  <c r="M583" i="14"/>
  <c r="N583" i="14"/>
  <c r="O583" i="14"/>
  <c r="P583" i="14"/>
  <c r="A584" i="14"/>
  <c r="C584" i="14" s="1"/>
  <c r="M584" i="14"/>
  <c r="N584" i="14"/>
  <c r="O584" i="14"/>
  <c r="P584" i="14"/>
  <c r="A585" i="14"/>
  <c r="C585" i="14" s="1"/>
  <c r="M585" i="14"/>
  <c r="N585" i="14"/>
  <c r="O585" i="14"/>
  <c r="P585" i="14"/>
  <c r="A586" i="14"/>
  <c r="M586" i="14"/>
  <c r="N586" i="14"/>
  <c r="O586" i="14"/>
  <c r="P586" i="14"/>
  <c r="A587" i="14"/>
  <c r="C587" i="14" s="1"/>
  <c r="M587" i="14"/>
  <c r="N587" i="14"/>
  <c r="O587" i="14"/>
  <c r="P587" i="14"/>
  <c r="A588" i="14"/>
  <c r="C588" i="14" s="1"/>
  <c r="M588" i="14"/>
  <c r="N588" i="14"/>
  <c r="O588" i="14"/>
  <c r="P588" i="14"/>
  <c r="A589" i="14"/>
  <c r="C589" i="14" s="1"/>
  <c r="M589" i="14"/>
  <c r="N589" i="14"/>
  <c r="O589" i="14"/>
  <c r="P589" i="14"/>
  <c r="A590" i="14"/>
  <c r="M590" i="14"/>
  <c r="N590" i="14"/>
  <c r="O590" i="14"/>
  <c r="P590" i="14"/>
  <c r="A591" i="14"/>
  <c r="C591" i="14" s="1"/>
  <c r="M591" i="14"/>
  <c r="N591" i="14"/>
  <c r="O591" i="14"/>
  <c r="P591" i="14"/>
  <c r="A592" i="14"/>
  <c r="C592" i="14" s="1"/>
  <c r="M592" i="14"/>
  <c r="N592" i="14"/>
  <c r="O592" i="14"/>
  <c r="P592" i="14"/>
  <c r="A593" i="14"/>
  <c r="C593" i="14" s="1"/>
  <c r="M593" i="14"/>
  <c r="N593" i="14"/>
  <c r="O593" i="14"/>
  <c r="P593" i="14"/>
  <c r="A594" i="14"/>
  <c r="M594" i="14"/>
  <c r="N594" i="14"/>
  <c r="O594" i="14"/>
  <c r="P594" i="14"/>
  <c r="A595" i="14"/>
  <c r="C595" i="14" s="1"/>
  <c r="M595" i="14"/>
  <c r="N595" i="14"/>
  <c r="O595" i="14"/>
  <c r="P595" i="14"/>
  <c r="A596" i="14"/>
  <c r="C596" i="14" s="1"/>
  <c r="M596" i="14"/>
  <c r="N596" i="14"/>
  <c r="O596" i="14"/>
  <c r="P596" i="14"/>
  <c r="A597" i="14"/>
  <c r="C597" i="14" s="1"/>
  <c r="M597" i="14"/>
  <c r="N597" i="14"/>
  <c r="O597" i="14"/>
  <c r="P597" i="14"/>
  <c r="A598" i="14"/>
  <c r="M598" i="14"/>
  <c r="N598" i="14"/>
  <c r="O598" i="14"/>
  <c r="P598" i="14"/>
  <c r="A599" i="14"/>
  <c r="C599" i="14" s="1"/>
  <c r="M599" i="14"/>
  <c r="N599" i="14"/>
  <c r="O599" i="14"/>
  <c r="P599" i="14"/>
  <c r="A600" i="14"/>
  <c r="C600" i="14" s="1"/>
  <c r="M600" i="14"/>
  <c r="N600" i="14"/>
  <c r="O600" i="14"/>
  <c r="P600" i="14"/>
  <c r="A601" i="14"/>
  <c r="M601" i="14"/>
  <c r="N601" i="14"/>
  <c r="O601" i="14"/>
  <c r="P601" i="14"/>
  <c r="A602" i="14"/>
  <c r="M602" i="14"/>
  <c r="N602" i="14"/>
  <c r="O602" i="14"/>
  <c r="P602" i="14"/>
  <c r="A603" i="14"/>
  <c r="C603" i="14" s="1"/>
  <c r="M603" i="14"/>
  <c r="N603" i="14"/>
  <c r="O603" i="14"/>
  <c r="P603" i="14"/>
  <c r="A604" i="14"/>
  <c r="C604" i="14" s="1"/>
  <c r="M604" i="14"/>
  <c r="N604" i="14"/>
  <c r="O604" i="14"/>
  <c r="P604" i="14"/>
  <c r="A605" i="14"/>
  <c r="C605" i="14" s="1"/>
  <c r="M605" i="14"/>
  <c r="N605" i="14"/>
  <c r="O605" i="14"/>
  <c r="P605" i="14"/>
  <c r="A606" i="14"/>
  <c r="M606" i="14"/>
  <c r="N606" i="14"/>
  <c r="O606" i="14"/>
  <c r="P606" i="14"/>
  <c r="A607" i="14"/>
  <c r="C607" i="14" s="1"/>
  <c r="M607" i="14"/>
  <c r="N607" i="14"/>
  <c r="O607" i="14"/>
  <c r="P607" i="14"/>
  <c r="A608" i="14"/>
  <c r="C608" i="14" s="1"/>
  <c r="M608" i="14"/>
  <c r="N608" i="14"/>
  <c r="O608" i="14"/>
  <c r="P608" i="14"/>
  <c r="A609" i="14"/>
  <c r="C609" i="14" s="1"/>
  <c r="M609" i="14"/>
  <c r="N609" i="14"/>
  <c r="O609" i="14"/>
  <c r="P609" i="14"/>
  <c r="A610" i="14"/>
  <c r="M610" i="14"/>
  <c r="N610" i="14"/>
  <c r="O610" i="14"/>
  <c r="P610" i="14"/>
  <c r="A611" i="14"/>
  <c r="C611" i="14" s="1"/>
  <c r="M611" i="14"/>
  <c r="N611" i="14"/>
  <c r="O611" i="14"/>
  <c r="P611" i="14"/>
  <c r="A612" i="14"/>
  <c r="C612" i="14" s="1"/>
  <c r="M612" i="14"/>
  <c r="N612" i="14"/>
  <c r="O612" i="14"/>
  <c r="P612" i="14"/>
  <c r="A613" i="14"/>
  <c r="C613" i="14" s="1"/>
  <c r="M613" i="14"/>
  <c r="N613" i="14"/>
  <c r="O613" i="14"/>
  <c r="P613" i="14"/>
  <c r="A614" i="14"/>
  <c r="M614" i="14"/>
  <c r="N614" i="14"/>
  <c r="O614" i="14"/>
  <c r="P614" i="14"/>
  <c r="A615" i="14"/>
  <c r="C615" i="14" s="1"/>
  <c r="M615" i="14"/>
  <c r="N615" i="14"/>
  <c r="O615" i="14"/>
  <c r="P615" i="14"/>
  <c r="A616" i="14"/>
  <c r="C616" i="14" s="1"/>
  <c r="M616" i="14"/>
  <c r="N616" i="14"/>
  <c r="O616" i="14"/>
  <c r="P616" i="14"/>
  <c r="A617" i="14"/>
  <c r="C617" i="14" s="1"/>
  <c r="M617" i="14"/>
  <c r="N617" i="14"/>
  <c r="O617" i="14"/>
  <c r="P617" i="14"/>
  <c r="A618" i="14"/>
  <c r="M618" i="14"/>
  <c r="N618" i="14"/>
  <c r="O618" i="14"/>
  <c r="P618" i="14"/>
  <c r="A619" i="14"/>
  <c r="C619" i="14" s="1"/>
  <c r="M619" i="14"/>
  <c r="N619" i="14"/>
  <c r="O619" i="14"/>
  <c r="P619" i="14"/>
  <c r="A620" i="14"/>
  <c r="M620" i="14"/>
  <c r="N620" i="14"/>
  <c r="O620" i="14"/>
  <c r="P620" i="14"/>
  <c r="A621" i="14"/>
  <c r="C621" i="14" s="1"/>
  <c r="M621" i="14"/>
  <c r="N621" i="14"/>
  <c r="O621" i="14"/>
  <c r="P621" i="14"/>
  <c r="A622" i="14"/>
  <c r="C622" i="14" s="1"/>
  <c r="M622" i="14"/>
  <c r="N622" i="14"/>
  <c r="O622" i="14"/>
  <c r="P622" i="14"/>
  <c r="A623" i="14"/>
  <c r="C623" i="14" s="1"/>
  <c r="M623" i="14"/>
  <c r="N623" i="14"/>
  <c r="O623" i="14"/>
  <c r="P623" i="14"/>
  <c r="A624" i="14"/>
  <c r="C624" i="14" s="1"/>
  <c r="M624" i="14"/>
  <c r="N624" i="14"/>
  <c r="O624" i="14"/>
  <c r="P624" i="14"/>
  <c r="A625" i="14"/>
  <c r="C625" i="14" s="1"/>
  <c r="M625" i="14"/>
  <c r="N625" i="14"/>
  <c r="O625" i="14"/>
  <c r="P625" i="14"/>
  <c r="A626" i="14"/>
  <c r="M626" i="14"/>
  <c r="N626" i="14"/>
  <c r="O626" i="14"/>
  <c r="P626" i="14"/>
  <c r="A627" i="14"/>
  <c r="C627" i="14" s="1"/>
  <c r="M627" i="14"/>
  <c r="N627" i="14"/>
  <c r="O627" i="14"/>
  <c r="P627" i="14"/>
  <c r="A628" i="14"/>
  <c r="C628" i="14" s="1"/>
  <c r="M628" i="14"/>
  <c r="N628" i="14"/>
  <c r="O628" i="14"/>
  <c r="P628" i="14"/>
  <c r="A629" i="14"/>
  <c r="C629" i="14" s="1"/>
  <c r="M629" i="14"/>
  <c r="N629" i="14"/>
  <c r="O629" i="14"/>
  <c r="P629" i="14"/>
  <c r="A630" i="14"/>
  <c r="B630" i="14" s="1"/>
  <c r="M630" i="14"/>
  <c r="N630" i="14"/>
  <c r="O630" i="14"/>
  <c r="P630" i="14"/>
  <c r="A631" i="14"/>
  <c r="C631" i="14" s="1"/>
  <c r="M631" i="14"/>
  <c r="N631" i="14"/>
  <c r="O631" i="14"/>
  <c r="P631" i="14"/>
  <c r="A632" i="14"/>
  <c r="M632" i="14"/>
  <c r="N632" i="14"/>
  <c r="O632" i="14"/>
  <c r="P632" i="14"/>
  <c r="A633" i="14"/>
  <c r="M633" i="14"/>
  <c r="N633" i="14"/>
  <c r="O633" i="14"/>
  <c r="P633" i="14"/>
  <c r="A634" i="14"/>
  <c r="M634" i="14"/>
  <c r="N634" i="14"/>
  <c r="O634" i="14"/>
  <c r="P634" i="14"/>
  <c r="A635" i="14"/>
  <c r="C635" i="14" s="1"/>
  <c r="M635" i="14"/>
  <c r="N635" i="14"/>
  <c r="O635" i="14"/>
  <c r="P635" i="14"/>
  <c r="A636" i="14"/>
  <c r="B636" i="14" s="1"/>
  <c r="M636" i="14"/>
  <c r="N636" i="14"/>
  <c r="O636" i="14"/>
  <c r="P636" i="14"/>
  <c r="A637" i="14"/>
  <c r="C637" i="14" s="1"/>
  <c r="M637" i="14"/>
  <c r="N637" i="14"/>
  <c r="O637" i="14"/>
  <c r="P637" i="14"/>
  <c r="A638" i="14"/>
  <c r="C638" i="14" s="1"/>
  <c r="M638" i="14"/>
  <c r="N638" i="14"/>
  <c r="O638" i="14"/>
  <c r="P638" i="14"/>
  <c r="A639" i="14"/>
  <c r="C639" i="14" s="1"/>
  <c r="M639" i="14"/>
  <c r="N639" i="14"/>
  <c r="O639" i="14"/>
  <c r="P639" i="14"/>
  <c r="A640" i="14"/>
  <c r="C640" i="14" s="1"/>
  <c r="M640" i="14"/>
  <c r="N640" i="14"/>
  <c r="O640" i="14"/>
  <c r="P640" i="14"/>
  <c r="A641" i="14"/>
  <c r="M641" i="14"/>
  <c r="N641" i="14"/>
  <c r="O641" i="14"/>
  <c r="P641" i="14"/>
  <c r="A642" i="14"/>
  <c r="C642" i="14" s="1"/>
  <c r="M642" i="14"/>
  <c r="N642" i="14"/>
  <c r="O642" i="14"/>
  <c r="P642" i="14"/>
  <c r="A643" i="14"/>
  <c r="C643" i="14" s="1"/>
  <c r="M643" i="14"/>
  <c r="N643" i="14"/>
  <c r="O643" i="14"/>
  <c r="P643" i="14"/>
  <c r="A644" i="14"/>
  <c r="C644" i="14" s="1"/>
  <c r="M644" i="14"/>
  <c r="N644" i="14"/>
  <c r="O644" i="14"/>
  <c r="P644" i="14"/>
  <c r="A645" i="14"/>
  <c r="C645" i="14" s="1"/>
  <c r="M645" i="14"/>
  <c r="N645" i="14"/>
  <c r="O645" i="14"/>
  <c r="P645" i="14"/>
  <c r="A646" i="14"/>
  <c r="M646" i="14"/>
  <c r="N646" i="14"/>
  <c r="O646" i="14"/>
  <c r="P646" i="14"/>
  <c r="A647" i="14"/>
  <c r="C647" i="14" s="1"/>
  <c r="M647" i="14"/>
  <c r="N647" i="14"/>
  <c r="O647" i="14"/>
  <c r="P647" i="14"/>
  <c r="A648" i="14"/>
  <c r="C648" i="14" s="1"/>
  <c r="M648" i="14"/>
  <c r="N648" i="14"/>
  <c r="O648" i="14"/>
  <c r="P648" i="14"/>
  <c r="A649" i="14"/>
  <c r="M649" i="14"/>
  <c r="N649" i="14"/>
  <c r="O649" i="14"/>
  <c r="P649" i="14"/>
  <c r="A650" i="14"/>
  <c r="C650" i="14" s="1"/>
  <c r="G650" i="14" s="1"/>
  <c r="M650" i="14"/>
  <c r="N650" i="14"/>
  <c r="O650" i="14"/>
  <c r="P650" i="14"/>
  <c r="A651" i="14"/>
  <c r="C651" i="14" s="1"/>
  <c r="M651" i="14"/>
  <c r="N651" i="14"/>
  <c r="O651" i="14"/>
  <c r="P651" i="14"/>
  <c r="A652" i="14"/>
  <c r="C652" i="14" s="1"/>
  <c r="M652" i="14"/>
  <c r="N652" i="14"/>
  <c r="O652" i="14"/>
  <c r="P652" i="14"/>
  <c r="A653" i="14"/>
  <c r="C653" i="14" s="1"/>
  <c r="M653" i="14"/>
  <c r="N653" i="14"/>
  <c r="O653" i="14"/>
  <c r="P653" i="14"/>
  <c r="A654" i="14"/>
  <c r="M654" i="14"/>
  <c r="N654" i="14"/>
  <c r="O654" i="14"/>
  <c r="P654" i="14"/>
  <c r="A655" i="14"/>
  <c r="C655" i="14" s="1"/>
  <c r="M655" i="14"/>
  <c r="N655" i="14"/>
  <c r="O655" i="14"/>
  <c r="P655" i="14"/>
  <c r="A656" i="14"/>
  <c r="C656" i="14" s="1"/>
  <c r="M656" i="14"/>
  <c r="N656" i="14"/>
  <c r="O656" i="14"/>
  <c r="P656" i="14"/>
  <c r="A657" i="14"/>
  <c r="M657" i="14"/>
  <c r="N657" i="14"/>
  <c r="O657" i="14"/>
  <c r="P657" i="14"/>
  <c r="A658" i="14"/>
  <c r="C658" i="14" s="1"/>
  <c r="M658" i="14"/>
  <c r="N658" i="14"/>
  <c r="O658" i="14"/>
  <c r="P658" i="14"/>
  <c r="A659" i="14"/>
  <c r="C659" i="14" s="1"/>
  <c r="L659" i="14" s="1"/>
  <c r="M659" i="14"/>
  <c r="N659" i="14"/>
  <c r="O659" i="14"/>
  <c r="P659" i="14"/>
  <c r="A660" i="14"/>
  <c r="C660" i="14" s="1"/>
  <c r="M660" i="14"/>
  <c r="N660" i="14"/>
  <c r="O660" i="14"/>
  <c r="P660" i="14"/>
  <c r="A661" i="14"/>
  <c r="C661" i="14" s="1"/>
  <c r="M661" i="14"/>
  <c r="N661" i="14"/>
  <c r="O661" i="14"/>
  <c r="P661" i="14"/>
  <c r="A662" i="14"/>
  <c r="M662" i="14"/>
  <c r="N662" i="14"/>
  <c r="O662" i="14"/>
  <c r="P662" i="14"/>
  <c r="A663" i="14"/>
  <c r="C663" i="14" s="1"/>
  <c r="M663" i="14"/>
  <c r="N663" i="14"/>
  <c r="O663" i="14"/>
  <c r="P663" i="14"/>
  <c r="A664" i="14"/>
  <c r="C664" i="14" s="1"/>
  <c r="M664" i="14"/>
  <c r="N664" i="14"/>
  <c r="O664" i="14"/>
  <c r="P664" i="14"/>
  <c r="A665" i="14"/>
  <c r="M665" i="14"/>
  <c r="N665" i="14"/>
  <c r="O665" i="14"/>
  <c r="P665" i="14"/>
  <c r="A666" i="14"/>
  <c r="C666" i="14" s="1"/>
  <c r="M666" i="14"/>
  <c r="N666" i="14"/>
  <c r="O666" i="14"/>
  <c r="P666" i="14"/>
  <c r="A667" i="14"/>
  <c r="C667" i="14" s="1"/>
  <c r="M667" i="14"/>
  <c r="N667" i="14"/>
  <c r="O667" i="14"/>
  <c r="P667" i="14"/>
  <c r="A668" i="14"/>
  <c r="C668" i="14" s="1"/>
  <c r="M668" i="14"/>
  <c r="N668" i="14"/>
  <c r="O668" i="14"/>
  <c r="P668" i="14"/>
  <c r="A669" i="14"/>
  <c r="C669" i="14" s="1"/>
  <c r="M669" i="14"/>
  <c r="N669" i="14"/>
  <c r="O669" i="14"/>
  <c r="P669" i="14"/>
  <c r="A670" i="14"/>
  <c r="M670" i="14"/>
  <c r="N670" i="14"/>
  <c r="O670" i="14"/>
  <c r="P670" i="14"/>
  <c r="A671" i="14"/>
  <c r="C671" i="14" s="1"/>
  <c r="M671" i="14"/>
  <c r="N671" i="14"/>
  <c r="O671" i="14"/>
  <c r="P671" i="14"/>
  <c r="A672" i="14"/>
  <c r="C672" i="14" s="1"/>
  <c r="M672" i="14"/>
  <c r="N672" i="14"/>
  <c r="O672" i="14"/>
  <c r="P672" i="14"/>
  <c r="A673" i="14"/>
  <c r="M673" i="14"/>
  <c r="N673" i="14"/>
  <c r="O673" i="14"/>
  <c r="P673" i="14"/>
  <c r="A674" i="14"/>
  <c r="C674" i="14" s="1"/>
  <c r="M674" i="14"/>
  <c r="N674" i="14"/>
  <c r="O674" i="14"/>
  <c r="P674" i="14"/>
  <c r="A675" i="14"/>
  <c r="C675" i="14" s="1"/>
  <c r="L675" i="14" s="1"/>
  <c r="M675" i="14"/>
  <c r="N675" i="14"/>
  <c r="O675" i="14"/>
  <c r="P675" i="14"/>
  <c r="A676" i="14"/>
  <c r="C676" i="14" s="1"/>
  <c r="M676" i="14"/>
  <c r="N676" i="14"/>
  <c r="O676" i="14"/>
  <c r="P676" i="14"/>
  <c r="A677" i="14"/>
  <c r="C677" i="14" s="1"/>
  <c r="M677" i="14"/>
  <c r="N677" i="14"/>
  <c r="O677" i="14"/>
  <c r="P677" i="14"/>
  <c r="A678" i="14"/>
  <c r="M678" i="14"/>
  <c r="N678" i="14"/>
  <c r="O678" i="14"/>
  <c r="P678" i="14"/>
  <c r="A679" i="14"/>
  <c r="B679" i="14" s="1"/>
  <c r="M679" i="14"/>
  <c r="N679" i="14"/>
  <c r="O679" i="14"/>
  <c r="P679" i="14"/>
  <c r="A680" i="14"/>
  <c r="C680" i="14" s="1"/>
  <c r="M680" i="14"/>
  <c r="N680" i="14"/>
  <c r="O680" i="14"/>
  <c r="P680" i="14"/>
  <c r="A681" i="14"/>
  <c r="M681" i="14"/>
  <c r="N681" i="14"/>
  <c r="O681" i="14"/>
  <c r="P681" i="14"/>
  <c r="A682" i="14"/>
  <c r="C682" i="14" s="1"/>
  <c r="M682" i="14"/>
  <c r="N682" i="14"/>
  <c r="O682" i="14"/>
  <c r="P682" i="14"/>
  <c r="B659" i="14" l="1"/>
  <c r="B660" i="14" s="1"/>
  <c r="B645" i="14"/>
  <c r="B646" i="14" s="1"/>
  <c r="B647" i="14" s="1"/>
  <c r="B680" i="14"/>
  <c r="B681" i="14" s="1"/>
  <c r="B682" i="14" s="1"/>
  <c r="L682" i="14" s="1"/>
  <c r="B182" i="14"/>
  <c r="B183" i="14" s="1"/>
  <c r="L183" i="14" s="1"/>
  <c r="B137" i="14"/>
  <c r="B138" i="14" s="1"/>
  <c r="B358" i="14"/>
  <c r="B359" i="14" s="1"/>
  <c r="L359" i="14" s="1"/>
  <c r="B675" i="14"/>
  <c r="B676" i="14" s="1"/>
  <c r="B677" i="14" s="1"/>
  <c r="L677" i="14" s="1"/>
  <c r="B413" i="14"/>
  <c r="L413" i="14" s="1"/>
  <c r="B447" i="14"/>
  <c r="B448" i="14" s="1"/>
  <c r="B449" i="14" s="1"/>
  <c r="B450" i="14" s="1"/>
  <c r="B451" i="14" s="1"/>
  <c r="B330" i="14"/>
  <c r="L330" i="14" s="1"/>
  <c r="B291" i="14"/>
  <c r="B292" i="14" s="1"/>
  <c r="B293" i="14" s="1"/>
  <c r="B294" i="14" s="1"/>
  <c r="B295" i="14" s="1"/>
  <c r="B613" i="14"/>
  <c r="B614" i="14" s="1"/>
  <c r="B615" i="14" s="1"/>
  <c r="B616" i="14" s="1"/>
  <c r="B617" i="14" s="1"/>
  <c r="L617" i="14" s="1"/>
  <c r="B19" i="14"/>
  <c r="F19" i="14" s="1"/>
  <c r="C630" i="14"/>
  <c r="G630" i="14" s="1"/>
  <c r="G631" i="14" s="1"/>
  <c r="B483" i="14"/>
  <c r="B484" i="14" s="1"/>
  <c r="B485" i="14" s="1"/>
  <c r="B486" i="14" s="1"/>
  <c r="L486" i="14" s="1"/>
  <c r="C21" i="14"/>
  <c r="D21" i="14" s="1"/>
  <c r="D22" i="14" s="1"/>
  <c r="C412" i="14"/>
  <c r="D412" i="14" s="1"/>
  <c r="D413" i="14" s="1"/>
  <c r="E413" i="14" s="1"/>
  <c r="B564" i="14"/>
  <c r="B565" i="14" s="1"/>
  <c r="B566" i="14" s="1"/>
  <c r="B567" i="14" s="1"/>
  <c r="B381" i="14"/>
  <c r="B64" i="14"/>
  <c r="B65" i="14" s="1"/>
  <c r="B66" i="14" s="1"/>
  <c r="B67" i="14" s="1"/>
  <c r="C547" i="14"/>
  <c r="L547" i="14" s="1"/>
  <c r="C679" i="14"/>
  <c r="G679" i="14" s="1"/>
  <c r="G680" i="14" s="1"/>
  <c r="B593" i="14"/>
  <c r="B594" i="14" s="1"/>
  <c r="B595" i="14" s="1"/>
  <c r="B569" i="14"/>
  <c r="B570" i="14" s="1"/>
  <c r="B571" i="14" s="1"/>
  <c r="B514" i="14"/>
  <c r="B515" i="14" s="1"/>
  <c r="B516" i="14" s="1"/>
  <c r="B517" i="14" s="1"/>
  <c r="B518" i="14" s="1"/>
  <c r="L518" i="14" s="1"/>
  <c r="B209" i="14"/>
  <c r="B210" i="14" s="1"/>
  <c r="B548" i="14"/>
  <c r="B549" i="14" s="1"/>
  <c r="L549" i="14" s="1"/>
  <c r="B489" i="14"/>
  <c r="L489" i="14" s="1"/>
  <c r="C268" i="14"/>
  <c r="B555" i="14"/>
  <c r="L555" i="14" s="1"/>
  <c r="B354" i="14"/>
  <c r="L354" i="14" s="1"/>
  <c r="B22" i="14"/>
  <c r="L22" i="14" s="1"/>
  <c r="B542" i="14"/>
  <c r="B543" i="14" s="1"/>
  <c r="C542" i="14"/>
  <c r="D542" i="14" s="1"/>
  <c r="E542" i="14" s="1"/>
  <c r="G675" i="14"/>
  <c r="G676" i="14" s="1"/>
  <c r="G677" i="14" s="1"/>
  <c r="D675" i="14"/>
  <c r="E675" i="14" s="1"/>
  <c r="L381" i="14"/>
  <c r="D381" i="14"/>
  <c r="E381" i="14" s="1"/>
  <c r="I381" i="14" s="1"/>
  <c r="L64" i="14"/>
  <c r="D64" i="14"/>
  <c r="E64" i="14" s="1"/>
  <c r="G64" i="14"/>
  <c r="D209" i="14"/>
  <c r="E209" i="14" s="1"/>
  <c r="L209" i="14"/>
  <c r="C210" i="14"/>
  <c r="G659" i="14"/>
  <c r="G660" i="14" s="1"/>
  <c r="G661" i="14" s="1"/>
  <c r="D659" i="14"/>
  <c r="D660" i="14" s="1"/>
  <c r="D661" i="14" s="1"/>
  <c r="E661" i="14" s="1"/>
  <c r="B620" i="14"/>
  <c r="B621" i="14" s="1"/>
  <c r="L621" i="14" s="1"/>
  <c r="C620" i="14"/>
  <c r="D620" i="14" s="1"/>
  <c r="C543" i="14"/>
  <c r="B144" i="14"/>
  <c r="B145" i="14" s="1"/>
  <c r="C144" i="14"/>
  <c r="G144" i="14" s="1"/>
  <c r="G145" i="14" s="1"/>
  <c r="G146" i="14" s="1"/>
  <c r="G147" i="14" s="1"/>
  <c r="G148" i="14" s="1"/>
  <c r="G149" i="14" s="1"/>
  <c r="B127" i="14"/>
  <c r="C127" i="14"/>
  <c r="B236" i="14"/>
  <c r="B237" i="14" s="1"/>
  <c r="B238" i="14" s="1"/>
  <c r="B239" i="14" s="1"/>
  <c r="B240" i="14" s="1"/>
  <c r="B241" i="14" s="1"/>
  <c r="B242" i="14" s="1"/>
  <c r="B243" i="14" s="1"/>
  <c r="C236" i="14"/>
  <c r="C636" i="14"/>
  <c r="G636" i="14" s="1"/>
  <c r="G637" i="14" s="1"/>
  <c r="G638" i="14" s="1"/>
  <c r="G639" i="14" s="1"/>
  <c r="G640" i="14" s="1"/>
  <c r="C560" i="14"/>
  <c r="D560" i="14" s="1"/>
  <c r="D561" i="14" s="1"/>
  <c r="E561" i="14" s="1"/>
  <c r="D650" i="14"/>
  <c r="E650" i="14" s="1"/>
  <c r="B631" i="14"/>
  <c r="B632" i="14" s="1"/>
  <c r="B633" i="14" s="1"/>
  <c r="B634" i="14" s="1"/>
  <c r="B635" i="14" s="1"/>
  <c r="L635" i="14" s="1"/>
  <c r="B625" i="14"/>
  <c r="B626" i="14" s="1"/>
  <c r="B627" i="14" s="1"/>
  <c r="B628" i="14" s="1"/>
  <c r="L628" i="14" s="1"/>
  <c r="B561" i="14"/>
  <c r="B562" i="14" s="1"/>
  <c r="B563" i="14" s="1"/>
  <c r="L563" i="14" s="1"/>
  <c r="G651" i="14"/>
  <c r="G652" i="14" s="1"/>
  <c r="G653" i="14" s="1"/>
  <c r="C353" i="14"/>
  <c r="C329" i="14"/>
  <c r="L329" i="14" s="1"/>
  <c r="C126" i="14"/>
  <c r="D126" i="14" s="1"/>
  <c r="L650" i="14"/>
  <c r="C654" i="14"/>
  <c r="C646" i="14"/>
  <c r="D645" i="14"/>
  <c r="E645" i="14" s="1"/>
  <c r="L645" i="14"/>
  <c r="C678" i="14"/>
  <c r="C662" i="14"/>
  <c r="C670" i="14"/>
  <c r="C632" i="14"/>
  <c r="G613" i="14"/>
  <c r="D613" i="14"/>
  <c r="E613" i="14" s="1"/>
  <c r="L613" i="14"/>
  <c r="C601" i="14"/>
  <c r="C598" i="14"/>
  <c r="C681" i="14"/>
  <c r="C673" i="14"/>
  <c r="C665" i="14"/>
  <c r="C657" i="14"/>
  <c r="B650" i="14"/>
  <c r="B651" i="14" s="1"/>
  <c r="C649" i="14"/>
  <c r="C641" i="14"/>
  <c r="C633" i="14"/>
  <c r="C606" i="14"/>
  <c r="C586" i="14"/>
  <c r="B637" i="14"/>
  <c r="L637" i="14" s="1"/>
  <c r="C590" i="14"/>
  <c r="C610" i="14"/>
  <c r="D569" i="14"/>
  <c r="E569" i="14" s="1"/>
  <c r="L569" i="14"/>
  <c r="G569" i="14"/>
  <c r="D625" i="14"/>
  <c r="E625" i="14" s="1"/>
  <c r="L625" i="14"/>
  <c r="G625" i="14"/>
  <c r="C634" i="14"/>
  <c r="C614" i="14"/>
  <c r="C602" i="14"/>
  <c r="C594" i="14"/>
  <c r="D565" i="14"/>
  <c r="E565" i="14" s="1"/>
  <c r="C626" i="14"/>
  <c r="C618" i="14"/>
  <c r="D593" i="14"/>
  <c r="E593" i="14" s="1"/>
  <c r="L593" i="14"/>
  <c r="D483" i="14"/>
  <c r="E483" i="14" s="1"/>
  <c r="L483" i="14"/>
  <c r="C582" i="14"/>
  <c r="C574" i="14"/>
  <c r="C566" i="14"/>
  <c r="E564" i="14"/>
  <c r="C558" i="14"/>
  <c r="C550" i="14"/>
  <c r="C519" i="14"/>
  <c r="C516" i="14"/>
  <c r="C495" i="14"/>
  <c r="L564" i="14"/>
  <c r="C524" i="14"/>
  <c r="C512" i="14"/>
  <c r="C460" i="14"/>
  <c r="C528" i="14"/>
  <c r="D514" i="14"/>
  <c r="D515" i="14" s="1"/>
  <c r="E515" i="14" s="1"/>
  <c r="L514" i="14"/>
  <c r="C511" i="14"/>
  <c r="C508" i="14"/>
  <c r="C504" i="14"/>
  <c r="C578" i="14"/>
  <c r="C570" i="14"/>
  <c r="C562" i="14"/>
  <c r="C554" i="14"/>
  <c r="C546" i="14"/>
  <c r="C538" i="14"/>
  <c r="C532" i="14"/>
  <c r="C540" i="14"/>
  <c r="C503" i="14"/>
  <c r="C500" i="14"/>
  <c r="C479" i="14"/>
  <c r="B520" i="14"/>
  <c r="B521" i="14" s="1"/>
  <c r="C520" i="14"/>
  <c r="C487" i="14"/>
  <c r="C492" i="14"/>
  <c r="C484" i="14"/>
  <c r="C476" i="14"/>
  <c r="C462" i="14"/>
  <c r="C457" i="14"/>
  <c r="C448" i="14"/>
  <c r="L447" i="14"/>
  <c r="C424" i="14"/>
  <c r="B418" i="14"/>
  <c r="B419" i="14" s="1"/>
  <c r="B420" i="14" s="1"/>
  <c r="B421" i="14" s="1"/>
  <c r="L421" i="14" s="1"/>
  <c r="C418" i="14"/>
  <c r="C450" i="14"/>
  <c r="B442" i="14"/>
  <c r="B443" i="14" s="1"/>
  <c r="L443" i="14" s="1"/>
  <c r="C442" i="14"/>
  <c r="C433" i="14"/>
  <c r="C426" i="14"/>
  <c r="C417" i="14"/>
  <c r="C496" i="14"/>
  <c r="C488" i="14"/>
  <c r="C480" i="14"/>
  <c r="C472" i="14"/>
  <c r="C471" i="14"/>
  <c r="C470" i="14"/>
  <c r="C456" i="14"/>
  <c r="C441" i="14"/>
  <c r="C402" i="14"/>
  <c r="C449" i="14"/>
  <c r="D447" i="14"/>
  <c r="E447" i="14" s="1"/>
  <c r="C416" i="14"/>
  <c r="C434" i="14"/>
  <c r="C425" i="14"/>
  <c r="C410" i="14"/>
  <c r="C379" i="14"/>
  <c r="C364" i="14"/>
  <c r="C343" i="14"/>
  <c r="C326" i="14"/>
  <c r="C394" i="14"/>
  <c r="C386" i="14"/>
  <c r="C378" i="14"/>
  <c r="C355" i="14"/>
  <c r="L324" i="14"/>
  <c r="B386" i="14"/>
  <c r="B387" i="14" s="1"/>
  <c r="L387" i="14" s="1"/>
  <c r="C370" i="14"/>
  <c r="G358" i="14"/>
  <c r="G359" i="14" s="1"/>
  <c r="G360" i="14" s="1"/>
  <c r="G361" i="14" s="1"/>
  <c r="G362" i="14" s="1"/>
  <c r="G363" i="14" s="1"/>
  <c r="C347" i="14"/>
  <c r="C342" i="14"/>
  <c r="C331" i="14"/>
  <c r="C368" i="14"/>
  <c r="C406" i="14"/>
  <c r="C398" i="14"/>
  <c r="C390" i="14"/>
  <c r="C382" i="14"/>
  <c r="C371" i="14"/>
  <c r="D358" i="14"/>
  <c r="L358" i="14"/>
  <c r="C339" i="14"/>
  <c r="C351" i="14"/>
  <c r="C346" i="14"/>
  <c r="C369" i="14"/>
  <c r="C338" i="14"/>
  <c r="C323" i="14"/>
  <c r="C316" i="14"/>
  <c r="C306" i="14"/>
  <c r="C282" i="14"/>
  <c r="B269" i="14"/>
  <c r="B270" i="14" s="1"/>
  <c r="B271" i="14" s="1"/>
  <c r="B272" i="14" s="1"/>
  <c r="B273" i="14" s="1"/>
  <c r="B274" i="14" s="1"/>
  <c r="B275" i="14" s="1"/>
  <c r="C269" i="14"/>
  <c r="C142" i="14"/>
  <c r="B324" i="14"/>
  <c r="B325" i="14" s="1"/>
  <c r="B326" i="14" s="1"/>
  <c r="B327" i="14" s="1"/>
  <c r="B328" i="14" s="1"/>
  <c r="L328" i="14" s="1"/>
  <c r="E324" i="14"/>
  <c r="C315" i="14"/>
  <c r="C290" i="14"/>
  <c r="D325" i="14"/>
  <c r="E325" i="14" s="1"/>
  <c r="C319" i="14"/>
  <c r="D291" i="14"/>
  <c r="E291" i="14" s="1"/>
  <c r="L291" i="14"/>
  <c r="C255" i="14"/>
  <c r="C327" i="14"/>
  <c r="C314" i="14"/>
  <c r="C298" i="14"/>
  <c r="D296" i="14"/>
  <c r="D297" i="14" s="1"/>
  <c r="E297" i="14" s="1"/>
  <c r="L296" i="14"/>
  <c r="G296" i="14"/>
  <c r="G297" i="14" s="1"/>
  <c r="B263" i="14"/>
  <c r="B264" i="14" s="1"/>
  <c r="B265" i="14" s="1"/>
  <c r="B266" i="14" s="1"/>
  <c r="B267" i="14" s="1"/>
  <c r="L267" i="14" s="1"/>
  <c r="C263" i="14"/>
  <c r="D231" i="14"/>
  <c r="E231" i="14" s="1"/>
  <c r="L231" i="14"/>
  <c r="C335" i="14"/>
  <c r="C311" i="14"/>
  <c r="C204" i="14"/>
  <c r="C303" i="14"/>
  <c r="B296" i="14"/>
  <c r="B297" i="14" s="1"/>
  <c r="L297" i="14" s="1"/>
  <c r="C295" i="14"/>
  <c r="C287" i="14"/>
  <c r="C278" i="14"/>
  <c r="C233" i="14"/>
  <c r="C294" i="14"/>
  <c r="C286" i="14"/>
  <c r="C221" i="14"/>
  <c r="C265" i="14"/>
  <c r="C308" i="14"/>
  <c r="C300" i="14"/>
  <c r="C292" i="14"/>
  <c r="C284" i="14"/>
  <c r="B231" i="14"/>
  <c r="B232" i="14" s="1"/>
  <c r="B233" i="14" s="1"/>
  <c r="B234" i="14" s="1"/>
  <c r="B235" i="14" s="1"/>
  <c r="L235" i="14" s="1"/>
  <c r="C214" i="14"/>
  <c r="C274" i="14"/>
  <c r="C257" i="14"/>
  <c r="C249" i="14"/>
  <c r="C241" i="14"/>
  <c r="C218" i="14"/>
  <c r="C270" i="14"/>
  <c r="C262" i="14"/>
  <c r="C254" i="14"/>
  <c r="C246" i="14"/>
  <c r="C238" i="14"/>
  <c r="C230" i="14"/>
  <c r="C207" i="14"/>
  <c r="C220" i="14"/>
  <c r="C202" i="14"/>
  <c r="C266" i="14"/>
  <c r="C258" i="14"/>
  <c r="C250" i="14"/>
  <c r="C242" i="14"/>
  <c r="C234" i="14"/>
  <c r="C134" i="14"/>
  <c r="C198" i="14"/>
  <c r="C222" i="14"/>
  <c r="C211" i="14"/>
  <c r="C180" i="14"/>
  <c r="C188" i="14"/>
  <c r="G137" i="14"/>
  <c r="G138" i="14" s="1"/>
  <c r="G139" i="14" s="1"/>
  <c r="G140" i="14" s="1"/>
  <c r="L137" i="14"/>
  <c r="C47" i="14"/>
  <c r="C172" i="14"/>
  <c r="B150" i="14"/>
  <c r="B151" i="14" s="1"/>
  <c r="B152" i="14" s="1"/>
  <c r="B153" i="14" s="1"/>
  <c r="L153" i="14" s="1"/>
  <c r="C150" i="14"/>
  <c r="D182" i="14"/>
  <c r="D183" i="14" s="1"/>
  <c r="E183" i="14" s="1"/>
  <c r="L182" i="14"/>
  <c r="C171" i="14"/>
  <c r="C112" i="14"/>
  <c r="C178" i="14"/>
  <c r="C170" i="14"/>
  <c r="C157" i="14"/>
  <c r="D137" i="14"/>
  <c r="D138" i="14" s="1"/>
  <c r="E138" i="14" s="1"/>
  <c r="C120" i="14"/>
  <c r="C117" i="14"/>
  <c r="C141" i="14"/>
  <c r="C133" i="14"/>
  <c r="C114" i="14"/>
  <c r="C125" i="14"/>
  <c r="C77" i="14"/>
  <c r="C86" i="14"/>
  <c r="C106" i="14"/>
  <c r="C71" i="14"/>
  <c r="C98" i="14"/>
  <c r="C94" i="14"/>
  <c r="C109" i="14"/>
  <c r="C101" i="14"/>
  <c r="C25" i="14"/>
  <c r="C65" i="14"/>
  <c r="C61" i="14"/>
  <c r="C53" i="14"/>
  <c r="C51" i="14"/>
  <c r="C70" i="14"/>
  <c r="C36" i="14"/>
  <c r="C9" i="14"/>
  <c r="C40" i="14"/>
  <c r="C48" i="14"/>
  <c r="C17" i="14"/>
  <c r="B17" i="14"/>
  <c r="B18" i="14" s="1"/>
  <c r="L18" i="14" s="1"/>
  <c r="D19" i="14"/>
  <c r="E19" i="14" s="1"/>
  <c r="L19" i="14"/>
  <c r="C44" i="14"/>
  <c r="C33" i="14"/>
  <c r="C32" i="14"/>
  <c r="C24" i="14"/>
  <c r="C16" i="14"/>
  <c r="C8" i="14"/>
  <c r="C5" i="14"/>
  <c r="C28" i="14"/>
  <c r="C20" i="14"/>
  <c r="C12" i="14"/>
  <c r="C4" i="14"/>
  <c r="C3" i="14"/>
  <c r="A2" i="14"/>
  <c r="C2" i="14" s="1"/>
  <c r="G2" i="14" s="1"/>
  <c r="B360" i="14" l="1"/>
  <c r="B361" i="14" s="1"/>
  <c r="B362" i="14" s="1"/>
  <c r="B363" i="14" s="1"/>
  <c r="L363" i="14" s="1"/>
  <c r="L676" i="14"/>
  <c r="F675" i="14"/>
  <c r="F676" i="14" s="1"/>
  <c r="F677" i="14" s="1"/>
  <c r="L542" i="14"/>
  <c r="B556" i="14"/>
  <c r="B557" i="14" s="1"/>
  <c r="B558" i="14" s="1"/>
  <c r="B559" i="14" s="1"/>
  <c r="L559" i="14" s="1"/>
  <c r="L126" i="14"/>
  <c r="B490" i="14"/>
  <c r="B491" i="14" s="1"/>
  <c r="L491" i="14" s="1"/>
  <c r="J381" i="14"/>
  <c r="G126" i="14"/>
  <c r="G127" i="14" s="1"/>
  <c r="G128" i="14" s="1"/>
  <c r="G129" i="14" s="1"/>
  <c r="G130" i="14" s="1"/>
  <c r="G131" i="14" s="1"/>
  <c r="G132" i="14" s="1"/>
  <c r="G133" i="14" s="1"/>
  <c r="G134" i="14" s="1"/>
  <c r="G135" i="14" s="1"/>
  <c r="G136" i="14" s="1"/>
  <c r="L679" i="14"/>
  <c r="E659" i="14"/>
  <c r="H659" i="14" s="1"/>
  <c r="D676" i="14"/>
  <c r="D677" i="14" s="1"/>
  <c r="E677" i="14" s="1"/>
  <c r="F21" i="14"/>
  <c r="F22" i="14" s="1"/>
  <c r="F23" i="14" s="1"/>
  <c r="F24" i="14" s="1"/>
  <c r="F25" i="14" s="1"/>
  <c r="F26" i="14" s="1"/>
  <c r="F27" i="14" s="1"/>
  <c r="F28" i="14" s="1"/>
  <c r="F29" i="14" s="1"/>
  <c r="F30" i="14" s="1"/>
  <c r="F31" i="14" s="1"/>
  <c r="F32" i="14" s="1"/>
  <c r="F33" i="14" s="1"/>
  <c r="F34" i="14" s="1"/>
  <c r="F35" i="14" s="1"/>
  <c r="F36" i="14" s="1"/>
  <c r="F37" i="14" s="1"/>
  <c r="F38" i="14" s="1"/>
  <c r="F39" i="14" s="1"/>
  <c r="F40" i="14" s="1"/>
  <c r="F41" i="14" s="1"/>
  <c r="F42" i="14" s="1"/>
  <c r="F43" i="14" s="1"/>
  <c r="F44" i="14" s="1"/>
  <c r="F45" i="14" s="1"/>
  <c r="F46" i="14" s="1"/>
  <c r="F47" i="14" s="1"/>
  <c r="F48" i="14" s="1"/>
  <c r="F49" i="14" s="1"/>
  <c r="F50" i="14" s="1"/>
  <c r="F51" i="14" s="1"/>
  <c r="F52" i="14" s="1"/>
  <c r="F53" i="14" s="1"/>
  <c r="F54" i="14" s="1"/>
  <c r="F55" i="14" s="1"/>
  <c r="F56" i="14" s="1"/>
  <c r="F57" i="14" s="1"/>
  <c r="F58" i="14" s="1"/>
  <c r="F59" i="14" s="1"/>
  <c r="F60" i="14" s="1"/>
  <c r="F61" i="14" s="1"/>
  <c r="F62" i="14" s="1"/>
  <c r="F63" i="14" s="1"/>
  <c r="F64" i="14" s="1"/>
  <c r="B355" i="14"/>
  <c r="B356" i="14" s="1"/>
  <c r="L356" i="14" s="1"/>
  <c r="B331" i="14"/>
  <c r="B332" i="14" s="1"/>
  <c r="B333" i="14" s="1"/>
  <c r="D679" i="14"/>
  <c r="D680" i="14" s="1"/>
  <c r="E680" i="14" s="1"/>
  <c r="D127" i="14"/>
  <c r="D128" i="14" s="1"/>
  <c r="E128" i="14" s="1"/>
  <c r="B414" i="14"/>
  <c r="B415" i="14" s="1"/>
  <c r="L415" i="14" s="1"/>
  <c r="D547" i="14"/>
  <c r="B661" i="14"/>
  <c r="L660" i="14"/>
  <c r="J675" i="14"/>
  <c r="H675" i="14"/>
  <c r="G547" i="14"/>
  <c r="G548" i="14" s="1"/>
  <c r="G549" i="14" s="1"/>
  <c r="G550" i="14" s="1"/>
  <c r="G551" i="14" s="1"/>
  <c r="G552" i="14" s="1"/>
  <c r="G553" i="14" s="1"/>
  <c r="L636" i="14"/>
  <c r="L412" i="14"/>
  <c r="L680" i="14"/>
  <c r="L515" i="14"/>
  <c r="I675" i="14"/>
  <c r="D23" i="14"/>
  <c r="E23" i="14" s="1"/>
  <c r="E22" i="14"/>
  <c r="D630" i="14"/>
  <c r="D631" i="14" s="1"/>
  <c r="E631" i="14" s="1"/>
  <c r="L144" i="14"/>
  <c r="D144" i="14"/>
  <c r="E144" i="14" s="1"/>
  <c r="H144" i="14" s="1"/>
  <c r="B23" i="14"/>
  <c r="B24" i="14" s="1"/>
  <c r="B25" i="14" s="1"/>
  <c r="B26" i="14" s="1"/>
  <c r="B27" i="14" s="1"/>
  <c r="B28" i="14" s="1"/>
  <c r="B29" i="14" s="1"/>
  <c r="B30" i="14" s="1"/>
  <c r="L543" i="14"/>
  <c r="B544" i="14"/>
  <c r="B545" i="14" s="1"/>
  <c r="B546" i="14" s="1"/>
  <c r="L546" i="14" s="1"/>
  <c r="B184" i="14"/>
  <c r="B185" i="14" s="1"/>
  <c r="B186" i="14" s="1"/>
  <c r="L630" i="14"/>
  <c r="L561" i="14"/>
  <c r="L210" i="14"/>
  <c r="B211" i="14"/>
  <c r="B212" i="14" s="1"/>
  <c r="L212" i="14" s="1"/>
  <c r="H381" i="14"/>
  <c r="L293" i="14"/>
  <c r="L145" i="14"/>
  <c r="B146" i="14"/>
  <c r="B147" i="14" s="1"/>
  <c r="B148" i="14" s="1"/>
  <c r="D636" i="14"/>
  <c r="E636" i="14" s="1"/>
  <c r="I636" i="14" s="1"/>
  <c r="B20" i="14"/>
  <c r="L20" i="14" s="1"/>
  <c r="B382" i="14"/>
  <c r="B383" i="14" s="1"/>
  <c r="L383" i="14" s="1"/>
  <c r="L631" i="14"/>
  <c r="B678" i="14"/>
  <c r="L678" i="14" s="1"/>
  <c r="D210" i="14"/>
  <c r="E210" i="14" s="1"/>
  <c r="L548" i="14"/>
  <c r="B550" i="14"/>
  <c r="B551" i="14" s="1"/>
  <c r="L551" i="14" s="1"/>
  <c r="L565" i="14"/>
  <c r="L620" i="14"/>
  <c r="L419" i="14"/>
  <c r="B487" i="14"/>
  <c r="L487" i="14" s="1"/>
  <c r="E21" i="14"/>
  <c r="D414" i="14"/>
  <c r="D415" i="14" s="1"/>
  <c r="E415" i="14" s="1"/>
  <c r="L571" i="14"/>
  <c r="B572" i="14"/>
  <c r="B638" i="14"/>
  <c r="L638" i="14" s="1"/>
  <c r="B444" i="14"/>
  <c r="B445" i="14" s="1"/>
  <c r="L445" i="14" s="1"/>
  <c r="G21" i="14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G57" i="14" s="1"/>
  <c r="G58" i="14" s="1"/>
  <c r="G59" i="14" s="1"/>
  <c r="G60" i="14" s="1"/>
  <c r="G61" i="14" s="1"/>
  <c r="G62" i="14" s="1"/>
  <c r="G63" i="14" s="1"/>
  <c r="L21" i="14"/>
  <c r="E514" i="14"/>
  <c r="J514" i="14" s="1"/>
  <c r="J515" i="14" s="1"/>
  <c r="E660" i="14"/>
  <c r="L127" i="14"/>
  <c r="L232" i="14"/>
  <c r="D232" i="14"/>
  <c r="E232" i="14" s="1"/>
  <c r="D268" i="14"/>
  <c r="E268" i="14" s="1"/>
  <c r="G268" i="14"/>
  <c r="G269" i="14" s="1"/>
  <c r="G270" i="14" s="1"/>
  <c r="G271" i="14" s="1"/>
  <c r="G272" i="14" s="1"/>
  <c r="G273" i="14" s="1"/>
  <c r="G274" i="14" s="1"/>
  <c r="G275" i="14" s="1"/>
  <c r="G276" i="14" s="1"/>
  <c r="G277" i="14" s="1"/>
  <c r="G278" i="14" s="1"/>
  <c r="G279" i="14" s="1"/>
  <c r="G280" i="14" s="1"/>
  <c r="G281" i="14" s="1"/>
  <c r="G282" i="14" s="1"/>
  <c r="G283" i="14" s="1"/>
  <c r="G284" i="14" s="1"/>
  <c r="G285" i="14" s="1"/>
  <c r="G286" i="14" s="1"/>
  <c r="G287" i="14" s="1"/>
  <c r="G288" i="14" s="1"/>
  <c r="G289" i="14" s="1"/>
  <c r="G290" i="14" s="1"/>
  <c r="G291" i="14" s="1"/>
  <c r="G292" i="14" s="1"/>
  <c r="G293" i="14" s="1"/>
  <c r="G294" i="14" s="1"/>
  <c r="G295" i="14" s="1"/>
  <c r="L268" i="14"/>
  <c r="L264" i="14"/>
  <c r="H64" i="14"/>
  <c r="I64" i="14"/>
  <c r="J64" i="14"/>
  <c r="H650" i="14"/>
  <c r="I650" i="14"/>
  <c r="J650" i="14"/>
  <c r="E412" i="14"/>
  <c r="H412" i="14" s="1"/>
  <c r="H413" i="14" s="1"/>
  <c r="B622" i="14"/>
  <c r="K19" i="14"/>
  <c r="E126" i="14"/>
  <c r="J126" i="14" s="1"/>
  <c r="D651" i="14"/>
  <c r="F17" i="14"/>
  <c r="F18" i="14" s="1"/>
  <c r="D139" i="14"/>
  <c r="B128" i="14"/>
  <c r="B129" i="14" s="1"/>
  <c r="L129" i="14" s="1"/>
  <c r="L240" i="14"/>
  <c r="B298" i="14"/>
  <c r="B299" i="14" s="1"/>
  <c r="L325" i="14"/>
  <c r="L420" i="14"/>
  <c r="L485" i="14"/>
  <c r="D329" i="14"/>
  <c r="G329" i="14"/>
  <c r="G330" i="14" s="1"/>
  <c r="G331" i="14" s="1"/>
  <c r="G332" i="14" s="1"/>
  <c r="G333" i="14" s="1"/>
  <c r="G334" i="14" s="1"/>
  <c r="G335" i="14" s="1"/>
  <c r="G336" i="14" s="1"/>
  <c r="G337" i="14" s="1"/>
  <c r="G338" i="14" s="1"/>
  <c r="G339" i="14" s="1"/>
  <c r="G340" i="14" s="1"/>
  <c r="G341" i="14" s="1"/>
  <c r="G342" i="14" s="1"/>
  <c r="G343" i="14" s="1"/>
  <c r="G344" i="14" s="1"/>
  <c r="G345" i="14" s="1"/>
  <c r="G346" i="14" s="1"/>
  <c r="G347" i="14" s="1"/>
  <c r="G348" i="14" s="1"/>
  <c r="G349" i="14" s="1"/>
  <c r="G350" i="14" s="1"/>
  <c r="G351" i="14" s="1"/>
  <c r="G352" i="14" s="1"/>
  <c r="G353" i="14" s="1"/>
  <c r="G354" i="14" s="1"/>
  <c r="G355" i="14" s="1"/>
  <c r="G356" i="14" s="1"/>
  <c r="G357" i="14" s="1"/>
  <c r="L616" i="14"/>
  <c r="D353" i="14"/>
  <c r="L353" i="14"/>
  <c r="B154" i="14"/>
  <c r="D543" i="14"/>
  <c r="D544" i="14" s="1"/>
  <c r="E544" i="14" s="1"/>
  <c r="G560" i="14"/>
  <c r="G561" i="14" s="1"/>
  <c r="G562" i="14" s="1"/>
  <c r="G563" i="14" s="1"/>
  <c r="G564" i="14" s="1"/>
  <c r="G565" i="14" s="1"/>
  <c r="G566" i="14" s="1"/>
  <c r="G567" i="14" s="1"/>
  <c r="G568" i="14" s="1"/>
  <c r="E560" i="14"/>
  <c r="D236" i="14"/>
  <c r="D237" i="14" s="1"/>
  <c r="E237" i="14" s="1"/>
  <c r="L236" i="14"/>
  <c r="L151" i="14"/>
  <c r="L273" i="14"/>
  <c r="B422" i="14"/>
  <c r="B423" i="14" s="1"/>
  <c r="L423" i="14" s="1"/>
  <c r="L560" i="14"/>
  <c r="B618" i="14"/>
  <c r="B619" i="14" s="1"/>
  <c r="L619" i="14" s="1"/>
  <c r="B68" i="14"/>
  <c r="L67" i="14"/>
  <c r="B244" i="14"/>
  <c r="L243" i="14"/>
  <c r="D298" i="14"/>
  <c r="D299" i="14" s="1"/>
  <c r="E299" i="14" s="1"/>
  <c r="G298" i="14"/>
  <c r="G299" i="14" s="1"/>
  <c r="G300" i="14" s="1"/>
  <c r="G301" i="14" s="1"/>
  <c r="G302" i="14" s="1"/>
  <c r="G303" i="14" s="1"/>
  <c r="G304" i="14" s="1"/>
  <c r="G305" i="14" s="1"/>
  <c r="G306" i="14" s="1"/>
  <c r="G307" i="14" s="1"/>
  <c r="G308" i="14" s="1"/>
  <c r="G309" i="14" s="1"/>
  <c r="G310" i="14" s="1"/>
  <c r="G311" i="14" s="1"/>
  <c r="G312" i="14" s="1"/>
  <c r="G313" i="14" s="1"/>
  <c r="G314" i="14" s="1"/>
  <c r="G315" i="14" s="1"/>
  <c r="G316" i="14" s="1"/>
  <c r="G317" i="14" s="1"/>
  <c r="G318" i="14" s="1"/>
  <c r="G319" i="14" s="1"/>
  <c r="G320" i="14" s="1"/>
  <c r="G321" i="14" s="1"/>
  <c r="G322" i="14" s="1"/>
  <c r="G323" i="14" s="1"/>
  <c r="G324" i="14" s="1"/>
  <c r="G325" i="14" s="1"/>
  <c r="G326" i="14" s="1"/>
  <c r="G327" i="14" s="1"/>
  <c r="G328" i="14" s="1"/>
  <c r="D65" i="14"/>
  <c r="D66" i="14" s="1"/>
  <c r="L65" i="14"/>
  <c r="G65" i="14"/>
  <c r="G66" i="14" s="1"/>
  <c r="G67" i="14" s="1"/>
  <c r="G68" i="14" s="1"/>
  <c r="G69" i="14" s="1"/>
  <c r="G70" i="14" s="1"/>
  <c r="G71" i="14" s="1"/>
  <c r="G72" i="14" s="1"/>
  <c r="G73" i="14" s="1"/>
  <c r="G74" i="14" s="1"/>
  <c r="G75" i="14" s="1"/>
  <c r="G76" i="14" s="1"/>
  <c r="G77" i="14" s="1"/>
  <c r="G78" i="14" s="1"/>
  <c r="G79" i="14" s="1"/>
  <c r="G80" i="14" s="1"/>
  <c r="G81" i="14" s="1"/>
  <c r="G82" i="14" s="1"/>
  <c r="G83" i="14" s="1"/>
  <c r="G84" i="14" s="1"/>
  <c r="G85" i="14" s="1"/>
  <c r="G86" i="14" s="1"/>
  <c r="G87" i="14" s="1"/>
  <c r="G88" i="14" s="1"/>
  <c r="G89" i="14" s="1"/>
  <c r="G90" i="14" s="1"/>
  <c r="G91" i="14" s="1"/>
  <c r="G92" i="14" s="1"/>
  <c r="G93" i="14" s="1"/>
  <c r="G94" i="14" s="1"/>
  <c r="G95" i="14" s="1"/>
  <c r="G96" i="14" s="1"/>
  <c r="G97" i="14" s="1"/>
  <c r="G98" i="14" s="1"/>
  <c r="G99" i="14" s="1"/>
  <c r="G100" i="14" s="1"/>
  <c r="G101" i="14" s="1"/>
  <c r="G102" i="14" s="1"/>
  <c r="G103" i="14" s="1"/>
  <c r="G104" i="14" s="1"/>
  <c r="G105" i="14" s="1"/>
  <c r="G106" i="14" s="1"/>
  <c r="G107" i="14" s="1"/>
  <c r="G108" i="14" s="1"/>
  <c r="G109" i="14" s="1"/>
  <c r="G110" i="14" s="1"/>
  <c r="G111" i="14" s="1"/>
  <c r="G112" i="14" s="1"/>
  <c r="G113" i="14" s="1"/>
  <c r="G114" i="14" s="1"/>
  <c r="G115" i="14" s="1"/>
  <c r="G116" i="14" s="1"/>
  <c r="G117" i="14" s="1"/>
  <c r="G118" i="14" s="1"/>
  <c r="G119" i="14" s="1"/>
  <c r="G120" i="14" s="1"/>
  <c r="G121" i="14" s="1"/>
  <c r="G122" i="14" s="1"/>
  <c r="G123" i="14" s="1"/>
  <c r="G124" i="14" s="1"/>
  <c r="G125" i="14" s="1"/>
  <c r="B139" i="14"/>
  <c r="L138" i="14"/>
  <c r="D17" i="14"/>
  <c r="L17" i="14"/>
  <c r="G17" i="14"/>
  <c r="G18" i="14" s="1"/>
  <c r="L66" i="14"/>
  <c r="D150" i="14"/>
  <c r="D151" i="14" s="1"/>
  <c r="G150" i="14"/>
  <c r="G151" i="14" s="1"/>
  <c r="G152" i="14" s="1"/>
  <c r="G153" i="14" s="1"/>
  <c r="G154" i="14" s="1"/>
  <c r="G155" i="14" s="1"/>
  <c r="G156" i="14" s="1"/>
  <c r="G157" i="14" s="1"/>
  <c r="G158" i="14" s="1"/>
  <c r="G159" i="14" s="1"/>
  <c r="G160" i="14" s="1"/>
  <c r="G161" i="14" s="1"/>
  <c r="G162" i="14" s="1"/>
  <c r="G163" i="14" s="1"/>
  <c r="G164" i="14" s="1"/>
  <c r="G165" i="14" s="1"/>
  <c r="G166" i="14" s="1"/>
  <c r="G167" i="14" s="1"/>
  <c r="G168" i="14" s="1"/>
  <c r="G169" i="14" s="1"/>
  <c r="G170" i="14" s="1"/>
  <c r="G171" i="14" s="1"/>
  <c r="G172" i="14" s="1"/>
  <c r="G173" i="14" s="1"/>
  <c r="G174" i="14" s="1"/>
  <c r="G175" i="14" s="1"/>
  <c r="G176" i="14" s="1"/>
  <c r="G177" i="14" s="1"/>
  <c r="G178" i="14" s="1"/>
  <c r="G179" i="14" s="1"/>
  <c r="G180" i="14" s="1"/>
  <c r="G181" i="14" s="1"/>
  <c r="G182" i="14" s="1"/>
  <c r="G183" i="14" s="1"/>
  <c r="G184" i="14" s="1"/>
  <c r="G185" i="14" s="1"/>
  <c r="G186" i="14" s="1"/>
  <c r="G187" i="14" s="1"/>
  <c r="G188" i="14" s="1"/>
  <c r="G189" i="14" s="1"/>
  <c r="G190" i="14" s="1"/>
  <c r="G191" i="14" s="1"/>
  <c r="G192" i="14" s="1"/>
  <c r="G193" i="14" s="1"/>
  <c r="G194" i="14" s="1"/>
  <c r="G195" i="14" s="1"/>
  <c r="G196" i="14" s="1"/>
  <c r="G197" i="14" s="1"/>
  <c r="G198" i="14" s="1"/>
  <c r="G199" i="14" s="1"/>
  <c r="G200" i="14" s="1"/>
  <c r="G201" i="14" s="1"/>
  <c r="G202" i="14" s="1"/>
  <c r="G203" i="14" s="1"/>
  <c r="G204" i="14" s="1"/>
  <c r="G205" i="14" s="1"/>
  <c r="G206" i="14" s="1"/>
  <c r="G207" i="14" s="1"/>
  <c r="G208" i="14" s="1"/>
  <c r="G209" i="14" s="1"/>
  <c r="G210" i="14" s="1"/>
  <c r="G211" i="14" s="1"/>
  <c r="G212" i="14" s="1"/>
  <c r="G213" i="14" s="1"/>
  <c r="G214" i="14" s="1"/>
  <c r="G215" i="14" s="1"/>
  <c r="G216" i="14" s="1"/>
  <c r="G217" i="14" s="1"/>
  <c r="G218" i="14" s="1"/>
  <c r="G219" i="14" s="1"/>
  <c r="G220" i="14" s="1"/>
  <c r="G221" i="14" s="1"/>
  <c r="G222" i="14" s="1"/>
  <c r="G223" i="14" s="1"/>
  <c r="G224" i="14" s="1"/>
  <c r="G225" i="14" s="1"/>
  <c r="G226" i="14" s="1"/>
  <c r="G227" i="14" s="1"/>
  <c r="G228" i="14" s="1"/>
  <c r="G229" i="14" s="1"/>
  <c r="G230" i="14" s="1"/>
  <c r="G231" i="14" s="1"/>
  <c r="G232" i="14" s="1"/>
  <c r="G233" i="14" s="1"/>
  <c r="G234" i="14" s="1"/>
  <c r="G235" i="14" s="1"/>
  <c r="G236" i="14" s="1"/>
  <c r="G237" i="14" s="1"/>
  <c r="G238" i="14" s="1"/>
  <c r="G239" i="14" s="1"/>
  <c r="G240" i="14" s="1"/>
  <c r="G241" i="14" s="1"/>
  <c r="G242" i="14" s="1"/>
  <c r="G243" i="14" s="1"/>
  <c r="G244" i="14" s="1"/>
  <c r="G245" i="14" s="1"/>
  <c r="G246" i="14" s="1"/>
  <c r="G247" i="14" s="1"/>
  <c r="G248" i="14" s="1"/>
  <c r="G249" i="14" s="1"/>
  <c r="G250" i="14" s="1"/>
  <c r="G251" i="14" s="1"/>
  <c r="G252" i="14" s="1"/>
  <c r="G253" i="14" s="1"/>
  <c r="G254" i="14" s="1"/>
  <c r="G255" i="14" s="1"/>
  <c r="G256" i="14" s="1"/>
  <c r="G257" i="14" s="1"/>
  <c r="G258" i="14" s="1"/>
  <c r="G259" i="14" s="1"/>
  <c r="G260" i="14" s="1"/>
  <c r="G261" i="14" s="1"/>
  <c r="G262" i="14" s="1"/>
  <c r="G263" i="14" s="1"/>
  <c r="G264" i="14" s="1"/>
  <c r="G265" i="14" s="1"/>
  <c r="G266" i="14" s="1"/>
  <c r="G267" i="14" s="1"/>
  <c r="L150" i="14"/>
  <c r="I291" i="14"/>
  <c r="J291" i="14"/>
  <c r="H291" i="14"/>
  <c r="H447" i="14"/>
  <c r="I447" i="14"/>
  <c r="J447" i="14"/>
  <c r="D20" i="14"/>
  <c r="E20" i="14" s="1"/>
  <c r="G20" i="14"/>
  <c r="F20" i="14"/>
  <c r="G3" i="14"/>
  <c r="G4" i="14" s="1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G16" i="14" s="1"/>
  <c r="L327" i="14"/>
  <c r="L234" i="14"/>
  <c r="J231" i="14"/>
  <c r="B276" i="14"/>
  <c r="L275" i="14"/>
  <c r="I19" i="14"/>
  <c r="J19" i="14"/>
  <c r="H19" i="14"/>
  <c r="D488" i="14"/>
  <c r="D489" i="14" s="1"/>
  <c r="L488" i="14"/>
  <c r="G488" i="14"/>
  <c r="G489" i="14" s="1"/>
  <c r="G490" i="14" s="1"/>
  <c r="G491" i="14" s="1"/>
  <c r="G492" i="14" s="1"/>
  <c r="G493" i="14" s="1"/>
  <c r="G494" i="14" s="1"/>
  <c r="G495" i="14" s="1"/>
  <c r="G496" i="14" s="1"/>
  <c r="G497" i="14" s="1"/>
  <c r="G498" i="14" s="1"/>
  <c r="G499" i="14" s="1"/>
  <c r="G500" i="14" s="1"/>
  <c r="G501" i="14" s="1"/>
  <c r="G502" i="14" s="1"/>
  <c r="G503" i="14" s="1"/>
  <c r="G504" i="14" s="1"/>
  <c r="G505" i="14" s="1"/>
  <c r="G506" i="14" s="1"/>
  <c r="G507" i="14" s="1"/>
  <c r="G508" i="14" s="1"/>
  <c r="G509" i="14" s="1"/>
  <c r="G510" i="14" s="1"/>
  <c r="G511" i="14" s="1"/>
  <c r="G512" i="14" s="1"/>
  <c r="G513" i="14" s="1"/>
  <c r="G514" i="14" s="1"/>
  <c r="G515" i="14" s="1"/>
  <c r="G516" i="14" s="1"/>
  <c r="G517" i="14" s="1"/>
  <c r="G518" i="14" s="1"/>
  <c r="D263" i="14"/>
  <c r="L263" i="14"/>
  <c r="D570" i="14"/>
  <c r="D571" i="14" s="1"/>
  <c r="L570" i="14"/>
  <c r="G570" i="14"/>
  <c r="G571" i="14" s="1"/>
  <c r="G572" i="14" s="1"/>
  <c r="G573" i="14" s="1"/>
  <c r="G574" i="14" s="1"/>
  <c r="G575" i="14" s="1"/>
  <c r="G576" i="14" s="1"/>
  <c r="G577" i="14" s="1"/>
  <c r="G578" i="14" s="1"/>
  <c r="G579" i="14" s="1"/>
  <c r="G580" i="14" s="1"/>
  <c r="G581" i="14" s="1"/>
  <c r="G582" i="14" s="1"/>
  <c r="G583" i="14" s="1"/>
  <c r="G584" i="14" s="1"/>
  <c r="G585" i="14" s="1"/>
  <c r="G586" i="14" s="1"/>
  <c r="G587" i="14" s="1"/>
  <c r="G588" i="14" s="1"/>
  <c r="G589" i="14" s="1"/>
  <c r="G590" i="14" s="1"/>
  <c r="G591" i="14" s="1"/>
  <c r="G592" i="14" s="1"/>
  <c r="G593" i="14" s="1"/>
  <c r="G594" i="14" s="1"/>
  <c r="G595" i="14" s="1"/>
  <c r="G596" i="14" s="1"/>
  <c r="G597" i="14" s="1"/>
  <c r="G598" i="14" s="1"/>
  <c r="G599" i="14" s="1"/>
  <c r="G600" i="14" s="1"/>
  <c r="G601" i="14" s="1"/>
  <c r="G602" i="14" s="1"/>
  <c r="G603" i="14" s="1"/>
  <c r="G604" i="14" s="1"/>
  <c r="G605" i="14" s="1"/>
  <c r="G606" i="14" s="1"/>
  <c r="G607" i="14" s="1"/>
  <c r="G608" i="14" s="1"/>
  <c r="G609" i="14" s="1"/>
  <c r="G610" i="14" s="1"/>
  <c r="G611" i="14" s="1"/>
  <c r="G612" i="14" s="1"/>
  <c r="L242" i="14"/>
  <c r="L237" i="14"/>
  <c r="L272" i="14"/>
  <c r="B388" i="14"/>
  <c r="D448" i="14"/>
  <c r="E448" i="14" s="1"/>
  <c r="L448" i="14"/>
  <c r="G448" i="14"/>
  <c r="G449" i="14" s="1"/>
  <c r="G450" i="14" s="1"/>
  <c r="G451" i="14" s="1"/>
  <c r="G452" i="14" s="1"/>
  <c r="G453" i="14" s="1"/>
  <c r="G454" i="14" s="1"/>
  <c r="G455" i="14" s="1"/>
  <c r="G456" i="14" s="1"/>
  <c r="G457" i="14" s="1"/>
  <c r="G458" i="14" s="1"/>
  <c r="G459" i="14" s="1"/>
  <c r="G460" i="14" s="1"/>
  <c r="G461" i="14" s="1"/>
  <c r="G462" i="14" s="1"/>
  <c r="G463" i="14" s="1"/>
  <c r="G464" i="14" s="1"/>
  <c r="G465" i="14" s="1"/>
  <c r="G466" i="14" s="1"/>
  <c r="G467" i="14" s="1"/>
  <c r="G468" i="14" s="1"/>
  <c r="G469" i="14" s="1"/>
  <c r="G470" i="14" s="1"/>
  <c r="G471" i="14" s="1"/>
  <c r="G472" i="14" s="1"/>
  <c r="G473" i="14" s="1"/>
  <c r="G474" i="14" s="1"/>
  <c r="G475" i="14" s="1"/>
  <c r="G476" i="14" s="1"/>
  <c r="G477" i="14" s="1"/>
  <c r="G478" i="14" s="1"/>
  <c r="G479" i="14" s="1"/>
  <c r="G480" i="14" s="1"/>
  <c r="G481" i="14" s="1"/>
  <c r="G482" i="14" s="1"/>
  <c r="G483" i="14" s="1"/>
  <c r="G484" i="14" s="1"/>
  <c r="G485" i="14" s="1"/>
  <c r="G486" i="14" s="1"/>
  <c r="G487" i="14" s="1"/>
  <c r="L241" i="14"/>
  <c r="D292" i="14"/>
  <c r="D293" i="14" s="1"/>
  <c r="E293" i="14" s="1"/>
  <c r="L292" i="14"/>
  <c r="L418" i="14"/>
  <c r="L633" i="14"/>
  <c r="G141" i="14"/>
  <c r="G142" i="14" s="1"/>
  <c r="G143" i="14" s="1"/>
  <c r="E137" i="14"/>
  <c r="E182" i="14"/>
  <c r="L265" i="14"/>
  <c r="L233" i="14"/>
  <c r="E296" i="14"/>
  <c r="J324" i="14"/>
  <c r="J325" i="14" s="1"/>
  <c r="I324" i="14"/>
  <c r="I325" i="14" s="1"/>
  <c r="H324" i="14"/>
  <c r="H325" i="14" s="1"/>
  <c r="L521" i="14"/>
  <c r="B522" i="14"/>
  <c r="B648" i="14"/>
  <c r="L647" i="14"/>
  <c r="I209" i="14"/>
  <c r="J209" i="14"/>
  <c r="L266" i="14"/>
  <c r="L270" i="14"/>
  <c r="D184" i="14"/>
  <c r="L239" i="14"/>
  <c r="L271" i="14"/>
  <c r="H542" i="14"/>
  <c r="I542" i="14"/>
  <c r="J542" i="14"/>
  <c r="L294" i="14"/>
  <c r="L295" i="14"/>
  <c r="D382" i="14"/>
  <c r="D383" i="14" s="1"/>
  <c r="G364" i="14"/>
  <c r="G365" i="14" s="1"/>
  <c r="G366" i="14" s="1"/>
  <c r="G367" i="14" s="1"/>
  <c r="G368" i="14" s="1"/>
  <c r="G369" i="14" s="1"/>
  <c r="G370" i="14" s="1"/>
  <c r="G371" i="14" s="1"/>
  <c r="G372" i="14" s="1"/>
  <c r="G373" i="14" s="1"/>
  <c r="G374" i="14" s="1"/>
  <c r="G375" i="14" s="1"/>
  <c r="G376" i="14" s="1"/>
  <c r="G377" i="14" s="1"/>
  <c r="G378" i="14" s="1"/>
  <c r="G379" i="14" s="1"/>
  <c r="G380" i="14" s="1"/>
  <c r="G381" i="14" s="1"/>
  <c r="G382" i="14" s="1"/>
  <c r="G383" i="14" s="1"/>
  <c r="G384" i="14" s="1"/>
  <c r="G385" i="14" s="1"/>
  <c r="L451" i="14"/>
  <c r="B452" i="14"/>
  <c r="L152" i="14"/>
  <c r="L238" i="14"/>
  <c r="L274" i="14"/>
  <c r="D359" i="14"/>
  <c r="E358" i="14"/>
  <c r="G417" i="14"/>
  <c r="G418" i="14" s="1"/>
  <c r="G419" i="14" s="1"/>
  <c r="G420" i="14" s="1"/>
  <c r="G421" i="14" s="1"/>
  <c r="G422" i="14" s="1"/>
  <c r="G423" i="14" s="1"/>
  <c r="G424" i="14" s="1"/>
  <c r="G425" i="14" s="1"/>
  <c r="G426" i="14" s="1"/>
  <c r="G427" i="14" s="1"/>
  <c r="G428" i="14" s="1"/>
  <c r="G429" i="14" s="1"/>
  <c r="G430" i="14" s="1"/>
  <c r="G431" i="14" s="1"/>
  <c r="G432" i="14" s="1"/>
  <c r="G433" i="14" s="1"/>
  <c r="G434" i="14" s="1"/>
  <c r="G435" i="14" s="1"/>
  <c r="G436" i="14" s="1"/>
  <c r="G437" i="14" s="1"/>
  <c r="G438" i="14" s="1"/>
  <c r="G439" i="14" s="1"/>
  <c r="G440" i="14" s="1"/>
  <c r="G441" i="14" s="1"/>
  <c r="G442" i="14" s="1"/>
  <c r="G443" i="14" s="1"/>
  <c r="G444" i="14" s="1"/>
  <c r="G445" i="14" s="1"/>
  <c r="G446" i="14" s="1"/>
  <c r="D417" i="14"/>
  <c r="E417" i="14" s="1"/>
  <c r="L417" i="14"/>
  <c r="L567" i="14"/>
  <c r="B568" i="14"/>
  <c r="L568" i="14" s="1"/>
  <c r="L517" i="14"/>
  <c r="L516" i="14"/>
  <c r="D516" i="14"/>
  <c r="D517" i="14" s="1"/>
  <c r="L634" i="14"/>
  <c r="I625" i="14"/>
  <c r="J625" i="14"/>
  <c r="H625" i="14"/>
  <c r="F678" i="14"/>
  <c r="F679" i="14" s="1"/>
  <c r="F680" i="14" s="1"/>
  <c r="F681" i="14" s="1"/>
  <c r="F682" i="14" s="1"/>
  <c r="K675" i="14"/>
  <c r="L449" i="14"/>
  <c r="D442" i="14"/>
  <c r="D443" i="14" s="1"/>
  <c r="L442" i="14"/>
  <c r="D484" i="14"/>
  <c r="D485" i="14" s="1"/>
  <c r="L484" i="14"/>
  <c r="B629" i="14"/>
  <c r="L629" i="14" s="1"/>
  <c r="G681" i="14"/>
  <c r="G682" i="14" s="1"/>
  <c r="L681" i="14"/>
  <c r="G386" i="14"/>
  <c r="G387" i="14" s="1"/>
  <c r="G388" i="14" s="1"/>
  <c r="G389" i="14" s="1"/>
  <c r="G390" i="14" s="1"/>
  <c r="G391" i="14" s="1"/>
  <c r="G392" i="14" s="1"/>
  <c r="G393" i="14" s="1"/>
  <c r="G394" i="14" s="1"/>
  <c r="G395" i="14" s="1"/>
  <c r="G396" i="14" s="1"/>
  <c r="G397" i="14" s="1"/>
  <c r="G398" i="14" s="1"/>
  <c r="G399" i="14" s="1"/>
  <c r="G400" i="14" s="1"/>
  <c r="G401" i="14" s="1"/>
  <c r="G402" i="14" s="1"/>
  <c r="G403" i="14" s="1"/>
  <c r="G404" i="14" s="1"/>
  <c r="G405" i="14" s="1"/>
  <c r="G406" i="14" s="1"/>
  <c r="G407" i="14" s="1"/>
  <c r="G408" i="14" s="1"/>
  <c r="G409" i="14" s="1"/>
  <c r="G410" i="14" s="1"/>
  <c r="G411" i="14" s="1"/>
  <c r="G412" i="14" s="1"/>
  <c r="G413" i="14" s="1"/>
  <c r="G414" i="14" s="1"/>
  <c r="G415" i="14" s="1"/>
  <c r="G416" i="14" s="1"/>
  <c r="D386" i="14"/>
  <c r="L386" i="14"/>
  <c r="J569" i="14"/>
  <c r="H569" i="14"/>
  <c r="I569" i="14"/>
  <c r="H593" i="14"/>
  <c r="I593" i="14"/>
  <c r="J593" i="14"/>
  <c r="B652" i="14"/>
  <c r="L651" i="14"/>
  <c r="G678" i="14"/>
  <c r="L360" i="14"/>
  <c r="H483" i="14"/>
  <c r="I483" i="14"/>
  <c r="J483" i="14"/>
  <c r="L626" i="14"/>
  <c r="D626" i="14"/>
  <c r="D627" i="14" s="1"/>
  <c r="G626" i="14"/>
  <c r="G627" i="14" s="1"/>
  <c r="G628" i="14" s="1"/>
  <c r="G629" i="14" s="1"/>
  <c r="D594" i="14"/>
  <c r="D595" i="14" s="1"/>
  <c r="L594" i="14"/>
  <c r="D621" i="14"/>
  <c r="E620" i="14"/>
  <c r="G654" i="14"/>
  <c r="G655" i="14" s="1"/>
  <c r="G656" i="14" s="1"/>
  <c r="G657" i="14" s="1"/>
  <c r="G658" i="14" s="1"/>
  <c r="L269" i="14"/>
  <c r="D519" i="14"/>
  <c r="E519" i="14" s="1"/>
  <c r="L519" i="14"/>
  <c r="G519" i="14"/>
  <c r="G520" i="14" s="1"/>
  <c r="G521" i="14" s="1"/>
  <c r="G522" i="14" s="1"/>
  <c r="G523" i="14" s="1"/>
  <c r="G524" i="14" s="1"/>
  <c r="G525" i="14" s="1"/>
  <c r="G526" i="14" s="1"/>
  <c r="G527" i="14" s="1"/>
  <c r="G528" i="14" s="1"/>
  <c r="G529" i="14" s="1"/>
  <c r="G530" i="14" s="1"/>
  <c r="G531" i="14" s="1"/>
  <c r="G532" i="14" s="1"/>
  <c r="G533" i="14" s="1"/>
  <c r="G534" i="14" s="1"/>
  <c r="G535" i="14" s="1"/>
  <c r="G536" i="14" s="1"/>
  <c r="G537" i="14" s="1"/>
  <c r="G538" i="14" s="1"/>
  <c r="G539" i="14" s="1"/>
  <c r="G540" i="14" s="1"/>
  <c r="G541" i="14" s="1"/>
  <c r="G542" i="14" s="1"/>
  <c r="G543" i="14" s="1"/>
  <c r="G544" i="14" s="1"/>
  <c r="G545" i="14" s="1"/>
  <c r="G546" i="14" s="1"/>
  <c r="H613" i="14"/>
  <c r="I613" i="14"/>
  <c r="J613" i="14"/>
  <c r="D662" i="14"/>
  <c r="G662" i="14"/>
  <c r="G663" i="14" s="1"/>
  <c r="G664" i="14" s="1"/>
  <c r="G665" i="14" s="1"/>
  <c r="G666" i="14" s="1"/>
  <c r="G667" i="14" s="1"/>
  <c r="G668" i="14" s="1"/>
  <c r="G669" i="14" s="1"/>
  <c r="G670" i="14" s="1"/>
  <c r="G671" i="14" s="1"/>
  <c r="G672" i="14" s="1"/>
  <c r="G673" i="14" s="1"/>
  <c r="G674" i="14" s="1"/>
  <c r="D646" i="14"/>
  <c r="L646" i="14"/>
  <c r="D554" i="14"/>
  <c r="D555" i="14" s="1"/>
  <c r="L554" i="14"/>
  <c r="G554" i="14"/>
  <c r="G555" i="14" s="1"/>
  <c r="G556" i="14" s="1"/>
  <c r="G557" i="14" s="1"/>
  <c r="G558" i="14" s="1"/>
  <c r="G559" i="14" s="1"/>
  <c r="H564" i="14"/>
  <c r="H565" i="14" s="1"/>
  <c r="I564" i="14"/>
  <c r="I565" i="14" s="1"/>
  <c r="J564" i="14"/>
  <c r="J565" i="14" s="1"/>
  <c r="B596" i="14"/>
  <c r="L595" i="14"/>
  <c r="G614" i="14"/>
  <c r="G615" i="14" s="1"/>
  <c r="G616" i="14" s="1"/>
  <c r="G617" i="14" s="1"/>
  <c r="G618" i="14" s="1"/>
  <c r="G619" i="14" s="1"/>
  <c r="G620" i="14" s="1"/>
  <c r="G621" i="14" s="1"/>
  <c r="G622" i="14" s="1"/>
  <c r="G623" i="14" s="1"/>
  <c r="G624" i="14" s="1"/>
  <c r="D614" i="14"/>
  <c r="D615" i="14" s="1"/>
  <c r="L614" i="14"/>
  <c r="G641" i="14"/>
  <c r="G642" i="14" s="1"/>
  <c r="G643" i="14" s="1"/>
  <c r="G644" i="14" s="1"/>
  <c r="G645" i="14" s="1"/>
  <c r="G646" i="14" s="1"/>
  <c r="G647" i="14" s="1"/>
  <c r="G648" i="14" s="1"/>
  <c r="G649" i="14" s="1"/>
  <c r="G632" i="14"/>
  <c r="G633" i="14" s="1"/>
  <c r="G634" i="14" s="1"/>
  <c r="G635" i="14" s="1"/>
  <c r="L632" i="14"/>
  <c r="L627" i="14"/>
  <c r="D326" i="14"/>
  <c r="D327" i="14" s="1"/>
  <c r="L326" i="14"/>
  <c r="L450" i="14"/>
  <c r="L520" i="14"/>
  <c r="D562" i="14"/>
  <c r="L562" i="14"/>
  <c r="D566" i="14"/>
  <c r="D567" i="14" s="1"/>
  <c r="L566" i="14"/>
  <c r="L615" i="14"/>
  <c r="I645" i="14"/>
  <c r="H645" i="14"/>
  <c r="J645" i="14"/>
  <c r="P669" i="12"/>
  <c r="Q656" i="14" s="1"/>
  <c r="P652" i="12"/>
  <c r="Q639" i="14" s="1"/>
  <c r="P687" i="12"/>
  <c r="Q674" i="14" s="1"/>
  <c r="P686" i="12"/>
  <c r="Q673" i="14" s="1"/>
  <c r="P685" i="12"/>
  <c r="Q672" i="14" s="1"/>
  <c r="P684" i="12"/>
  <c r="Q671" i="14" s="1"/>
  <c r="P683" i="12"/>
  <c r="Q670" i="14" s="1"/>
  <c r="P682" i="12"/>
  <c r="Q669" i="14" s="1"/>
  <c r="P681" i="12"/>
  <c r="Q668" i="14" s="1"/>
  <c r="P680" i="12"/>
  <c r="Q667" i="14" s="1"/>
  <c r="P679" i="12"/>
  <c r="Q666" i="14" s="1"/>
  <c r="P678" i="12"/>
  <c r="Q665" i="14" s="1"/>
  <c r="P677" i="12"/>
  <c r="Q664" i="14" s="1"/>
  <c r="P676" i="12"/>
  <c r="Q663" i="14" s="1"/>
  <c r="P675" i="12"/>
  <c r="Q662" i="14" s="1"/>
  <c r="P674" i="12"/>
  <c r="Q661" i="14" s="1"/>
  <c r="P673" i="12"/>
  <c r="Q660" i="14" s="1"/>
  <c r="P672" i="12"/>
  <c r="Q659" i="14" s="1"/>
  <c r="I659" i="14" l="1"/>
  <c r="I660" i="14" s="1"/>
  <c r="I661" i="14" s="1"/>
  <c r="D632" i="14"/>
  <c r="E632" i="14" s="1"/>
  <c r="E676" i="14"/>
  <c r="H676" i="14" s="1"/>
  <c r="H677" i="14" s="1"/>
  <c r="B364" i="14"/>
  <c r="B365" i="14" s="1"/>
  <c r="L365" i="14" s="1"/>
  <c r="L361" i="14"/>
  <c r="L362" i="14"/>
  <c r="J659" i="14"/>
  <c r="J660" i="14" s="1"/>
  <c r="J661" i="14" s="1"/>
  <c r="D681" i="14"/>
  <c r="D682" i="14" s="1"/>
  <c r="E682" i="14" s="1"/>
  <c r="L558" i="14"/>
  <c r="B639" i="14"/>
  <c r="B640" i="14" s="1"/>
  <c r="D678" i="14"/>
  <c r="E678" i="14" s="1"/>
  <c r="L211" i="14"/>
  <c r="B357" i="14"/>
  <c r="L357" i="14" s="1"/>
  <c r="E630" i="14"/>
  <c r="H630" i="14" s="1"/>
  <c r="H631" i="14" s="1"/>
  <c r="L557" i="14"/>
  <c r="L556" i="14"/>
  <c r="E679" i="14"/>
  <c r="I679" i="14" s="1"/>
  <c r="I680" i="14" s="1"/>
  <c r="I144" i="14"/>
  <c r="L490" i="14"/>
  <c r="J636" i="14"/>
  <c r="B424" i="14"/>
  <c r="B425" i="14" s="1"/>
  <c r="B426" i="14" s="1"/>
  <c r="B427" i="14" s="1"/>
  <c r="L427" i="14" s="1"/>
  <c r="L28" i="14"/>
  <c r="L24" i="14"/>
  <c r="L618" i="14"/>
  <c r="L355" i="14"/>
  <c r="B213" i="14"/>
  <c r="L213" i="14" s="1"/>
  <c r="B492" i="14"/>
  <c r="B493" i="14" s="1"/>
  <c r="L493" i="14" s="1"/>
  <c r="L29" i="14"/>
  <c r="L25" i="14"/>
  <c r="L147" i="14"/>
  <c r="D129" i="14"/>
  <c r="D130" i="14" s="1"/>
  <c r="L332" i="14"/>
  <c r="L331" i="14"/>
  <c r="K21" i="14"/>
  <c r="K22" i="14" s="1"/>
  <c r="K23" i="14" s="1"/>
  <c r="D211" i="14"/>
  <c r="D212" i="14" s="1"/>
  <c r="D213" i="14" s="1"/>
  <c r="L422" i="14"/>
  <c r="J210" i="14"/>
  <c r="L146" i="14"/>
  <c r="D24" i="14"/>
  <c r="D25" i="14" s="1"/>
  <c r="E25" i="14" s="1"/>
  <c r="H660" i="14"/>
  <c r="H661" i="14" s="1"/>
  <c r="J144" i="14"/>
  <c r="L184" i="14"/>
  <c r="E127" i="14"/>
  <c r="J127" i="14" s="1"/>
  <c r="J128" i="14" s="1"/>
  <c r="D416" i="14"/>
  <c r="E416" i="14" s="1"/>
  <c r="D637" i="14"/>
  <c r="D638" i="14" s="1"/>
  <c r="H636" i="14"/>
  <c r="L544" i="14"/>
  <c r="B552" i="14"/>
  <c r="L552" i="14" s="1"/>
  <c r="I412" i="14"/>
  <c r="I413" i="14" s="1"/>
  <c r="I210" i="14"/>
  <c r="L185" i="14"/>
  <c r="L550" i="14"/>
  <c r="L545" i="14"/>
  <c r="B416" i="14"/>
  <c r="L416" i="14" s="1"/>
  <c r="L414" i="14"/>
  <c r="D548" i="14"/>
  <c r="E547" i="14"/>
  <c r="L661" i="14"/>
  <c r="B662" i="14"/>
  <c r="J412" i="14"/>
  <c r="J413" i="14" s="1"/>
  <c r="D269" i="14"/>
  <c r="E269" i="14" s="1"/>
  <c r="L382" i="14"/>
  <c r="E543" i="14"/>
  <c r="J543" i="14" s="1"/>
  <c r="J544" i="14" s="1"/>
  <c r="I514" i="14"/>
  <c r="I515" i="14" s="1"/>
  <c r="D545" i="14"/>
  <c r="E545" i="14" s="1"/>
  <c r="E414" i="14"/>
  <c r="H414" i="14" s="1"/>
  <c r="H415" i="14" s="1"/>
  <c r="L26" i="14"/>
  <c r="D233" i="14"/>
  <c r="E233" i="14" s="1"/>
  <c r="I126" i="14"/>
  <c r="D145" i="14"/>
  <c r="E145" i="14" s="1"/>
  <c r="L27" i="14"/>
  <c r="H514" i="14"/>
  <c r="H515" i="14" s="1"/>
  <c r="B384" i="14"/>
  <c r="L384" i="14" s="1"/>
  <c r="B446" i="14"/>
  <c r="L446" i="14" s="1"/>
  <c r="L23" i="14"/>
  <c r="L128" i="14"/>
  <c r="B130" i="14"/>
  <c r="L130" i="14" s="1"/>
  <c r="H126" i="14"/>
  <c r="L298" i="14"/>
  <c r="D238" i="14"/>
  <c r="D239" i="14" s="1"/>
  <c r="D240" i="14" s="1"/>
  <c r="L444" i="14"/>
  <c r="J232" i="14"/>
  <c r="J21" i="14"/>
  <c r="J22" i="14" s="1"/>
  <c r="J23" i="14" s="1"/>
  <c r="H21" i="14"/>
  <c r="H22" i="14" s="1"/>
  <c r="H23" i="14" s="1"/>
  <c r="I21" i="14"/>
  <c r="I22" i="14" s="1"/>
  <c r="I23" i="14" s="1"/>
  <c r="E566" i="14"/>
  <c r="J566" i="14" s="1"/>
  <c r="E594" i="14"/>
  <c r="H594" i="14" s="1"/>
  <c r="D294" i="14"/>
  <c r="D295" i="14" s="1"/>
  <c r="E295" i="14" s="1"/>
  <c r="B573" i="14"/>
  <c r="L572" i="14"/>
  <c r="E326" i="14"/>
  <c r="I326" i="14" s="1"/>
  <c r="H268" i="14"/>
  <c r="I268" i="14"/>
  <c r="J268" i="14"/>
  <c r="E614" i="14"/>
  <c r="I614" i="14" s="1"/>
  <c r="E292" i="14"/>
  <c r="J292" i="14" s="1"/>
  <c r="J293" i="14" s="1"/>
  <c r="D520" i="14"/>
  <c r="D521" i="14" s="1"/>
  <c r="E521" i="14" s="1"/>
  <c r="D449" i="14"/>
  <c r="E329" i="14"/>
  <c r="D330" i="14"/>
  <c r="B155" i="14"/>
  <c r="L154" i="14"/>
  <c r="D354" i="14"/>
  <c r="E353" i="14"/>
  <c r="E236" i="14"/>
  <c r="L299" i="14"/>
  <c r="B300" i="14"/>
  <c r="H560" i="14"/>
  <c r="H561" i="14" s="1"/>
  <c r="I560" i="14"/>
  <c r="I561" i="14" s="1"/>
  <c r="J560" i="14"/>
  <c r="J561" i="14" s="1"/>
  <c r="E626" i="14"/>
  <c r="J626" i="14" s="1"/>
  <c r="E484" i="14"/>
  <c r="I484" i="14" s="1"/>
  <c r="E554" i="14"/>
  <c r="I554" i="14" s="1"/>
  <c r="E651" i="14"/>
  <c r="D652" i="14"/>
  <c r="B623" i="14"/>
  <c r="L622" i="14"/>
  <c r="E382" i="14"/>
  <c r="H382" i="14" s="1"/>
  <c r="E516" i="14"/>
  <c r="E139" i="14"/>
  <c r="D140" i="14"/>
  <c r="K64" i="14"/>
  <c r="F65" i="14"/>
  <c r="F66" i="14" s="1"/>
  <c r="F67" i="14" s="1"/>
  <c r="F68" i="14" s="1"/>
  <c r="F69" i="14" s="1"/>
  <c r="F70" i="14" s="1"/>
  <c r="F71" i="14" s="1"/>
  <c r="F72" i="14" s="1"/>
  <c r="F73" i="14" s="1"/>
  <c r="F74" i="14" s="1"/>
  <c r="F75" i="14" s="1"/>
  <c r="F76" i="14" s="1"/>
  <c r="F77" i="14" s="1"/>
  <c r="F78" i="14" s="1"/>
  <c r="F79" i="14" s="1"/>
  <c r="F80" i="14" s="1"/>
  <c r="F81" i="14" s="1"/>
  <c r="F82" i="14" s="1"/>
  <c r="F83" i="14" s="1"/>
  <c r="F84" i="14" s="1"/>
  <c r="F85" i="14" s="1"/>
  <c r="F86" i="14" s="1"/>
  <c r="F87" i="14" s="1"/>
  <c r="F88" i="14" s="1"/>
  <c r="F89" i="14" s="1"/>
  <c r="F90" i="14" s="1"/>
  <c r="F91" i="14" s="1"/>
  <c r="F92" i="14" s="1"/>
  <c r="F93" i="14" s="1"/>
  <c r="F94" i="14" s="1"/>
  <c r="F95" i="14" s="1"/>
  <c r="F96" i="14" s="1"/>
  <c r="F97" i="14" s="1"/>
  <c r="F98" i="14" s="1"/>
  <c r="F99" i="14" s="1"/>
  <c r="F100" i="14" s="1"/>
  <c r="F101" i="14" s="1"/>
  <c r="F102" i="14" s="1"/>
  <c r="F103" i="14" s="1"/>
  <c r="F104" i="14" s="1"/>
  <c r="F105" i="14" s="1"/>
  <c r="F106" i="14" s="1"/>
  <c r="F107" i="14" s="1"/>
  <c r="F108" i="14" s="1"/>
  <c r="F109" i="14" s="1"/>
  <c r="F110" i="14" s="1"/>
  <c r="F111" i="14" s="1"/>
  <c r="F112" i="14" s="1"/>
  <c r="F113" i="14" s="1"/>
  <c r="F114" i="14" s="1"/>
  <c r="F115" i="14" s="1"/>
  <c r="F116" i="14" s="1"/>
  <c r="F117" i="14" s="1"/>
  <c r="F118" i="14" s="1"/>
  <c r="F119" i="14" s="1"/>
  <c r="F120" i="14" s="1"/>
  <c r="F121" i="14" s="1"/>
  <c r="F122" i="14" s="1"/>
  <c r="F123" i="14" s="1"/>
  <c r="F124" i="14" s="1"/>
  <c r="F125" i="14" s="1"/>
  <c r="F126" i="14" s="1"/>
  <c r="J417" i="14"/>
  <c r="H417" i="14"/>
  <c r="I417" i="14"/>
  <c r="H20" i="14"/>
  <c r="I20" i="14"/>
  <c r="J20" i="14"/>
  <c r="K20" i="14"/>
  <c r="D328" i="14"/>
  <c r="E328" i="14" s="1"/>
  <c r="E327" i="14"/>
  <c r="H448" i="14"/>
  <c r="I448" i="14"/>
  <c r="J448" i="14"/>
  <c r="B597" i="14"/>
  <c r="L596" i="14"/>
  <c r="H620" i="14"/>
  <c r="I620" i="14"/>
  <c r="J620" i="14"/>
  <c r="D518" i="14"/>
  <c r="E518" i="14" s="1"/>
  <c r="E517" i="14"/>
  <c r="D185" i="14"/>
  <c r="E184" i="14"/>
  <c r="B187" i="14"/>
  <c r="L186" i="14"/>
  <c r="D444" i="14"/>
  <c r="E443" i="14"/>
  <c r="D633" i="14"/>
  <c r="D490" i="14"/>
  <c r="E489" i="14"/>
  <c r="D647" i="14"/>
  <c r="E646" i="14"/>
  <c r="D663" i="14"/>
  <c r="E662" i="14"/>
  <c r="B653" i="14"/>
  <c r="L652" i="14"/>
  <c r="B453" i="14"/>
  <c r="L452" i="14"/>
  <c r="B523" i="14"/>
  <c r="L522" i="14"/>
  <c r="D300" i="14"/>
  <c r="E151" i="14"/>
  <c r="D152" i="14"/>
  <c r="E66" i="14"/>
  <c r="D67" i="14"/>
  <c r="L244" i="14"/>
  <c r="B245" i="14"/>
  <c r="D563" i="14"/>
  <c r="E563" i="14" s="1"/>
  <c r="E562" i="14"/>
  <c r="H519" i="14"/>
  <c r="I519" i="14"/>
  <c r="J519" i="14"/>
  <c r="B649" i="14"/>
  <c r="L649" i="14" s="1"/>
  <c r="L648" i="14"/>
  <c r="H182" i="14"/>
  <c r="H183" i="14" s="1"/>
  <c r="I182" i="14"/>
  <c r="I183" i="14" s="1"/>
  <c r="J182" i="14"/>
  <c r="J183" i="14" s="1"/>
  <c r="E570" i="14"/>
  <c r="B69" i="14"/>
  <c r="L68" i="14"/>
  <c r="E615" i="14"/>
  <c r="D616" i="14"/>
  <c r="D596" i="14"/>
  <c r="E595" i="14"/>
  <c r="D418" i="14"/>
  <c r="L148" i="14"/>
  <c r="B149" i="14"/>
  <c r="L149" i="14" s="1"/>
  <c r="B31" i="14"/>
  <c r="L30" i="14"/>
  <c r="E567" i="14"/>
  <c r="D568" i="14"/>
  <c r="E568" i="14" s="1"/>
  <c r="H296" i="14"/>
  <c r="H297" i="14" s="1"/>
  <c r="I296" i="14"/>
  <c r="I297" i="14" s="1"/>
  <c r="J296" i="14"/>
  <c r="J297" i="14" s="1"/>
  <c r="I137" i="14"/>
  <c r="I138" i="14" s="1"/>
  <c r="H137" i="14"/>
  <c r="H138" i="14" s="1"/>
  <c r="J137" i="14"/>
  <c r="J138" i="14" s="1"/>
  <c r="B389" i="14"/>
  <c r="L388" i="14"/>
  <c r="E263" i="14"/>
  <c r="D264" i="14"/>
  <c r="E150" i="14"/>
  <c r="E298" i="14"/>
  <c r="D486" i="14"/>
  <c r="E485" i="14"/>
  <c r="H358" i="14"/>
  <c r="I358" i="14"/>
  <c r="J358" i="14"/>
  <c r="E383" i="14"/>
  <c r="D384" i="14"/>
  <c r="D572" i="14"/>
  <c r="E571" i="14"/>
  <c r="E488" i="14"/>
  <c r="D18" i="14"/>
  <c r="E18" i="14" s="1"/>
  <c r="E17" i="14"/>
  <c r="L139" i="14"/>
  <c r="B140" i="14"/>
  <c r="E621" i="14"/>
  <c r="D622" i="14"/>
  <c r="D556" i="14"/>
  <c r="E555" i="14"/>
  <c r="D628" i="14"/>
  <c r="E627" i="14"/>
  <c r="D387" i="14"/>
  <c r="E386" i="14"/>
  <c r="E442" i="14"/>
  <c r="E359" i="14"/>
  <c r="D360" i="14"/>
  <c r="L276" i="14"/>
  <c r="B277" i="14"/>
  <c r="B334" i="14"/>
  <c r="L333" i="14"/>
  <c r="E65" i="14"/>
  <c r="P73" i="12"/>
  <c r="Q60" i="14" s="1"/>
  <c r="J676" i="14" l="1"/>
  <c r="J677" i="14" s="1"/>
  <c r="J678" i="14" s="1"/>
  <c r="H632" i="14"/>
  <c r="K676" i="14"/>
  <c r="K677" i="14" s="1"/>
  <c r="K678" i="14" s="1"/>
  <c r="I676" i="14"/>
  <c r="I677" i="14" s="1"/>
  <c r="I678" i="14" s="1"/>
  <c r="H678" i="14"/>
  <c r="L364" i="14"/>
  <c r="B366" i="14"/>
  <c r="B367" i="14" s="1"/>
  <c r="E681" i="14"/>
  <c r="I681" i="14" s="1"/>
  <c r="I682" i="14" s="1"/>
  <c r="H679" i="14"/>
  <c r="H680" i="14" s="1"/>
  <c r="L639" i="14"/>
  <c r="K679" i="14"/>
  <c r="K680" i="14" s="1"/>
  <c r="I145" i="14"/>
  <c r="I630" i="14"/>
  <c r="I631" i="14" s="1"/>
  <c r="I632" i="14" s="1"/>
  <c r="J630" i="14"/>
  <c r="J631" i="14" s="1"/>
  <c r="J632" i="14" s="1"/>
  <c r="J679" i="14"/>
  <c r="J680" i="14" s="1"/>
  <c r="L424" i="14"/>
  <c r="B428" i="14"/>
  <c r="L428" i="14" s="1"/>
  <c r="L426" i="14"/>
  <c r="L425" i="14"/>
  <c r="B214" i="14"/>
  <c r="L214" i="14" s="1"/>
  <c r="E211" i="14"/>
  <c r="I211" i="14" s="1"/>
  <c r="L492" i="14"/>
  <c r="B494" i="14"/>
  <c r="L494" i="14" s="1"/>
  <c r="H127" i="14"/>
  <c r="H128" i="14" s="1"/>
  <c r="E129" i="14"/>
  <c r="J129" i="14" s="1"/>
  <c r="E212" i="14"/>
  <c r="D26" i="14"/>
  <c r="D27" i="14" s="1"/>
  <c r="E24" i="14"/>
  <c r="J24" i="14" s="1"/>
  <c r="J25" i="14" s="1"/>
  <c r="E637" i="14"/>
  <c r="H637" i="14" s="1"/>
  <c r="I127" i="14"/>
  <c r="I128" i="14" s="1"/>
  <c r="D270" i="14"/>
  <c r="E270" i="14" s="1"/>
  <c r="B553" i="14"/>
  <c r="L553" i="14" s="1"/>
  <c r="H416" i="14"/>
  <c r="H269" i="14"/>
  <c r="E294" i="14"/>
  <c r="J294" i="14" s="1"/>
  <c r="J295" i="14" s="1"/>
  <c r="J547" i="14"/>
  <c r="H547" i="14"/>
  <c r="I547" i="14"/>
  <c r="D549" i="14"/>
  <c r="E548" i="14"/>
  <c r="B663" i="14"/>
  <c r="L662" i="14"/>
  <c r="J269" i="14"/>
  <c r="I269" i="14"/>
  <c r="H543" i="14"/>
  <c r="H544" i="14" s="1"/>
  <c r="H545" i="14" s="1"/>
  <c r="D546" i="14"/>
  <c r="E546" i="14" s="1"/>
  <c r="J545" i="14"/>
  <c r="I543" i="14"/>
  <c r="I544" i="14" s="1"/>
  <c r="I545" i="14" s="1"/>
  <c r="I414" i="14"/>
  <c r="I415" i="14" s="1"/>
  <c r="I416" i="14" s="1"/>
  <c r="J414" i="14"/>
  <c r="J415" i="14" s="1"/>
  <c r="J416" i="14" s="1"/>
  <c r="J233" i="14"/>
  <c r="D234" i="14"/>
  <c r="D235" i="14" s="1"/>
  <c r="E235" i="14" s="1"/>
  <c r="D146" i="14"/>
  <c r="D147" i="14" s="1"/>
  <c r="E238" i="14"/>
  <c r="B131" i="14"/>
  <c r="L131" i="14" s="1"/>
  <c r="B385" i="14"/>
  <c r="L385" i="14" s="1"/>
  <c r="H516" i="14"/>
  <c r="H517" i="14" s="1"/>
  <c r="H518" i="14" s="1"/>
  <c r="H566" i="14"/>
  <c r="H567" i="14" s="1"/>
  <c r="H568" i="14" s="1"/>
  <c r="J614" i="14"/>
  <c r="J615" i="14" s="1"/>
  <c r="E239" i="14"/>
  <c r="I594" i="14"/>
  <c r="I595" i="14" s="1"/>
  <c r="H554" i="14"/>
  <c r="H555" i="14" s="1"/>
  <c r="J554" i="14"/>
  <c r="J555" i="14" s="1"/>
  <c r="I516" i="14"/>
  <c r="I517" i="14" s="1"/>
  <c r="I518" i="14" s="1"/>
  <c r="H139" i="14"/>
  <c r="H326" i="14"/>
  <c r="H327" i="14" s="1"/>
  <c r="H328" i="14" s="1"/>
  <c r="H614" i="14"/>
  <c r="H615" i="14" s="1"/>
  <c r="J326" i="14"/>
  <c r="J327" i="14" s="1"/>
  <c r="J328" i="14" s="1"/>
  <c r="I292" i="14"/>
  <c r="I293" i="14" s="1"/>
  <c r="H292" i="14"/>
  <c r="H293" i="14" s="1"/>
  <c r="J382" i="14"/>
  <c r="J383" i="14" s="1"/>
  <c r="I382" i="14"/>
  <c r="I383" i="14" s="1"/>
  <c r="J594" i="14"/>
  <c r="J595" i="14" s="1"/>
  <c r="E520" i="14"/>
  <c r="J520" i="14" s="1"/>
  <c r="J521" i="14" s="1"/>
  <c r="J516" i="14"/>
  <c r="J517" i="14" s="1"/>
  <c r="J518" i="14" s="1"/>
  <c r="I566" i="14"/>
  <c r="I567" i="14" s="1"/>
  <c r="I568" i="14" s="1"/>
  <c r="D522" i="14"/>
  <c r="E522" i="14" s="1"/>
  <c r="L573" i="14"/>
  <c r="B574" i="14"/>
  <c r="H145" i="14"/>
  <c r="H484" i="14"/>
  <c r="H485" i="14" s="1"/>
  <c r="I626" i="14"/>
  <c r="I627" i="14" s="1"/>
  <c r="I139" i="14"/>
  <c r="H626" i="14"/>
  <c r="H627" i="14" s="1"/>
  <c r="J145" i="14"/>
  <c r="J484" i="14"/>
  <c r="J485" i="14" s="1"/>
  <c r="J139" i="14"/>
  <c r="L155" i="14"/>
  <c r="B156" i="14"/>
  <c r="B301" i="14"/>
  <c r="L300" i="14"/>
  <c r="E330" i="14"/>
  <c r="D331" i="14"/>
  <c r="H329" i="14"/>
  <c r="I329" i="14"/>
  <c r="J329" i="14"/>
  <c r="H236" i="14"/>
  <c r="H237" i="14" s="1"/>
  <c r="J236" i="14"/>
  <c r="J237" i="14" s="1"/>
  <c r="I236" i="14"/>
  <c r="I237" i="14" s="1"/>
  <c r="L623" i="14"/>
  <c r="B624" i="14"/>
  <c r="L624" i="14" s="1"/>
  <c r="E449" i="14"/>
  <c r="J449" i="14" s="1"/>
  <c r="D450" i="14"/>
  <c r="E140" i="14"/>
  <c r="D141" i="14"/>
  <c r="E652" i="14"/>
  <c r="D653" i="14"/>
  <c r="I353" i="14"/>
  <c r="H353" i="14"/>
  <c r="J353" i="14"/>
  <c r="H651" i="14"/>
  <c r="I651" i="14"/>
  <c r="J651" i="14"/>
  <c r="E354" i="14"/>
  <c r="D355" i="14"/>
  <c r="H386" i="14"/>
  <c r="I386" i="14"/>
  <c r="J386" i="14"/>
  <c r="I485" i="14"/>
  <c r="E130" i="14"/>
  <c r="D131" i="14"/>
  <c r="H662" i="14"/>
  <c r="J662" i="14"/>
  <c r="I662" i="14"/>
  <c r="B188" i="14"/>
  <c r="L187" i="14"/>
  <c r="D361" i="14"/>
  <c r="E360" i="14"/>
  <c r="D388" i="14"/>
  <c r="E387" i="14"/>
  <c r="D557" i="14"/>
  <c r="E556" i="14"/>
  <c r="H383" i="14"/>
  <c r="E486" i="14"/>
  <c r="D487" i="14"/>
  <c r="E487" i="14" s="1"/>
  <c r="L389" i="14"/>
  <c r="B390" i="14"/>
  <c r="D597" i="14"/>
  <c r="E596" i="14"/>
  <c r="L366" i="14"/>
  <c r="D301" i="14"/>
  <c r="E300" i="14"/>
  <c r="D664" i="14"/>
  <c r="E663" i="14"/>
  <c r="J184" i="14"/>
  <c r="H184" i="14"/>
  <c r="I184" i="14"/>
  <c r="I555" i="14"/>
  <c r="D385" i="14"/>
  <c r="E385" i="14" s="1"/>
  <c r="E384" i="14"/>
  <c r="H595" i="14"/>
  <c r="J359" i="14"/>
  <c r="H359" i="14"/>
  <c r="I359" i="14"/>
  <c r="J627" i="14"/>
  <c r="D623" i="14"/>
  <c r="E622" i="14"/>
  <c r="H646" i="14"/>
  <c r="J646" i="14"/>
  <c r="I646" i="14"/>
  <c r="E633" i="14"/>
  <c r="D634" i="14"/>
  <c r="D186" i="14"/>
  <c r="E185" i="14"/>
  <c r="J298" i="14"/>
  <c r="J299" i="14" s="1"/>
  <c r="H298" i="14"/>
  <c r="H299" i="14" s="1"/>
  <c r="I298" i="14"/>
  <c r="I299" i="14" s="1"/>
  <c r="B32" i="14"/>
  <c r="L31" i="14"/>
  <c r="D68" i="14"/>
  <c r="E67" i="14"/>
  <c r="D648" i="14"/>
  <c r="E647" i="14"/>
  <c r="I488" i="14"/>
  <c r="I489" i="14" s="1"/>
  <c r="J488" i="14"/>
  <c r="J489" i="14" s="1"/>
  <c r="H488" i="14"/>
  <c r="H489" i="14" s="1"/>
  <c r="E616" i="14"/>
  <c r="D617" i="14"/>
  <c r="J150" i="14"/>
  <c r="J151" i="14" s="1"/>
  <c r="H150" i="14"/>
  <c r="H151" i="14" s="1"/>
  <c r="I150" i="14"/>
  <c r="I151" i="14" s="1"/>
  <c r="I615" i="14"/>
  <c r="J263" i="14"/>
  <c r="I263" i="14"/>
  <c r="H621" i="14"/>
  <c r="I621" i="14"/>
  <c r="J621" i="14"/>
  <c r="B70" i="14"/>
  <c r="L69" i="14"/>
  <c r="B141" i="14"/>
  <c r="L140" i="14"/>
  <c r="L653" i="14"/>
  <c r="B654" i="14"/>
  <c r="D573" i="14"/>
  <c r="E572" i="14"/>
  <c r="D419" i="14"/>
  <c r="E418" i="14"/>
  <c r="I570" i="14"/>
  <c r="I571" i="14" s="1"/>
  <c r="J570" i="14"/>
  <c r="J571" i="14" s="1"/>
  <c r="H570" i="14"/>
  <c r="H571" i="14" s="1"/>
  <c r="D153" i="14"/>
  <c r="E152" i="14"/>
  <c r="D491" i="14"/>
  <c r="E490" i="14"/>
  <c r="I327" i="14"/>
  <c r="I328" i="14" s="1"/>
  <c r="D629" i="14"/>
  <c r="E629" i="14" s="1"/>
  <c r="E628" i="14"/>
  <c r="L640" i="14"/>
  <c r="B641" i="14"/>
  <c r="B335" i="14"/>
  <c r="L334" i="14"/>
  <c r="J442" i="14"/>
  <c r="J443" i="14" s="1"/>
  <c r="H442" i="14"/>
  <c r="H443" i="14" s="1"/>
  <c r="I442" i="14"/>
  <c r="I443" i="14" s="1"/>
  <c r="I562" i="14"/>
  <c r="I563" i="14" s="1"/>
  <c r="J562" i="14"/>
  <c r="J563" i="14" s="1"/>
  <c r="H562" i="14"/>
  <c r="H563" i="14" s="1"/>
  <c r="L523" i="14"/>
  <c r="B524" i="14"/>
  <c r="H65" i="14"/>
  <c r="H66" i="14" s="1"/>
  <c r="J65" i="14"/>
  <c r="J66" i="14" s="1"/>
  <c r="I65" i="14"/>
  <c r="I66" i="14" s="1"/>
  <c r="K65" i="14"/>
  <c r="K66" i="14" s="1"/>
  <c r="B278" i="14"/>
  <c r="L277" i="14"/>
  <c r="E213" i="14"/>
  <c r="D214" i="14"/>
  <c r="H17" i="14"/>
  <c r="H18" i="14" s="1"/>
  <c r="J17" i="14"/>
  <c r="J18" i="14" s="1"/>
  <c r="I17" i="14"/>
  <c r="I18" i="14" s="1"/>
  <c r="K17" i="14"/>
  <c r="K18" i="14" s="1"/>
  <c r="E264" i="14"/>
  <c r="D265" i="14"/>
  <c r="J567" i="14"/>
  <c r="J568" i="14" s="1"/>
  <c r="E638" i="14"/>
  <c r="D639" i="14"/>
  <c r="B246" i="14"/>
  <c r="L245" i="14"/>
  <c r="L597" i="14"/>
  <c r="B598" i="14"/>
  <c r="F127" i="14"/>
  <c r="F128" i="14" s="1"/>
  <c r="F129" i="14" s="1"/>
  <c r="F130" i="14" s="1"/>
  <c r="F131" i="14" s="1"/>
  <c r="F132" i="14" s="1"/>
  <c r="F133" i="14" s="1"/>
  <c r="F134" i="14" s="1"/>
  <c r="F135" i="14" s="1"/>
  <c r="F136" i="14" s="1"/>
  <c r="F137" i="14" s="1"/>
  <c r="K126" i="14"/>
  <c r="K127" i="14" s="1"/>
  <c r="K128" i="14" s="1"/>
  <c r="E240" i="14"/>
  <c r="D241" i="14"/>
  <c r="D445" i="14"/>
  <c r="E444" i="14"/>
  <c r="B454" i="14"/>
  <c r="L453" i="14"/>
  <c r="P658" i="12"/>
  <c r="Q645" i="14" s="1"/>
  <c r="P659" i="12"/>
  <c r="Q646" i="14" s="1"/>
  <c r="P660" i="12"/>
  <c r="Q647" i="14" s="1"/>
  <c r="P661" i="12"/>
  <c r="Q648" i="14" s="1"/>
  <c r="P662" i="12"/>
  <c r="Q649" i="14" s="1"/>
  <c r="P645" i="12"/>
  <c r="Q632" i="14" s="1"/>
  <c r="P646" i="12"/>
  <c r="Q633" i="14" s="1"/>
  <c r="P648" i="12"/>
  <c r="Q635" i="14" s="1"/>
  <c r="P649" i="12"/>
  <c r="Q636" i="14" s="1"/>
  <c r="P650" i="12"/>
  <c r="Q637" i="14" s="1"/>
  <c r="P651" i="12"/>
  <c r="Q638" i="14" s="1"/>
  <c r="P653" i="12"/>
  <c r="Q640" i="14" s="1"/>
  <c r="P654" i="12"/>
  <c r="Q641" i="14" s="1"/>
  <c r="P573" i="12"/>
  <c r="Q560" i="14" s="1"/>
  <c r="P574" i="12"/>
  <c r="Q561" i="14" s="1"/>
  <c r="P575" i="12"/>
  <c r="Q562" i="14" s="1"/>
  <c r="P576" i="12"/>
  <c r="Q563" i="14" s="1"/>
  <c r="P577" i="12"/>
  <c r="Q564" i="14" s="1"/>
  <c r="P578" i="12"/>
  <c r="Q565" i="14" s="1"/>
  <c r="P579" i="12"/>
  <c r="Q566" i="14" s="1"/>
  <c r="P580" i="12"/>
  <c r="Q567" i="14" s="1"/>
  <c r="P581" i="12"/>
  <c r="Q568" i="14" s="1"/>
  <c r="P582" i="12"/>
  <c r="Q569" i="14" s="1"/>
  <c r="P583" i="12"/>
  <c r="Q570" i="14" s="1"/>
  <c r="P584" i="12"/>
  <c r="Q571" i="14" s="1"/>
  <c r="P249" i="12"/>
  <c r="Q236" i="14" s="1"/>
  <c r="P250" i="12"/>
  <c r="Q237" i="14" s="1"/>
  <c r="P251" i="12"/>
  <c r="Q238" i="14" s="1"/>
  <c r="P252" i="12"/>
  <c r="Q239" i="14" s="1"/>
  <c r="P253" i="12"/>
  <c r="Q240" i="14" s="1"/>
  <c r="P254" i="12"/>
  <c r="Q241" i="14" s="1"/>
  <c r="P255" i="12"/>
  <c r="Q242" i="14" s="1"/>
  <c r="P256" i="12"/>
  <c r="Q243" i="14" s="1"/>
  <c r="P257" i="12"/>
  <c r="Q244" i="14" s="1"/>
  <c r="P258" i="12"/>
  <c r="Q245" i="14" s="1"/>
  <c r="P259" i="12"/>
  <c r="Q246" i="14" s="1"/>
  <c r="P260" i="12"/>
  <c r="Q247" i="14" s="1"/>
  <c r="P261" i="12"/>
  <c r="Q248" i="14" s="1"/>
  <c r="P262" i="12"/>
  <c r="Q249" i="14" s="1"/>
  <c r="P263" i="12"/>
  <c r="Q250" i="14" s="1"/>
  <c r="P264" i="12"/>
  <c r="Q251" i="14" s="1"/>
  <c r="P265" i="12"/>
  <c r="Q252" i="14" s="1"/>
  <c r="P266" i="12"/>
  <c r="Q253" i="14" s="1"/>
  <c r="P267" i="12"/>
  <c r="Q254" i="14" s="1"/>
  <c r="P268" i="12"/>
  <c r="Q255" i="14" s="1"/>
  <c r="P269" i="12"/>
  <c r="Q256" i="14" s="1"/>
  <c r="P270" i="12"/>
  <c r="Q257" i="14" s="1"/>
  <c r="P271" i="12"/>
  <c r="Q258" i="14" s="1"/>
  <c r="P272" i="12"/>
  <c r="Q259" i="14" s="1"/>
  <c r="P273" i="12"/>
  <c r="Q260" i="14" s="1"/>
  <c r="P274" i="12"/>
  <c r="Q261" i="14" s="1"/>
  <c r="P275" i="12"/>
  <c r="Q262" i="14" s="1"/>
  <c r="P276" i="12"/>
  <c r="Q263" i="14" s="1"/>
  <c r="P277" i="12"/>
  <c r="Q264" i="14" s="1"/>
  <c r="P278" i="12"/>
  <c r="Q265" i="14" s="1"/>
  <c r="P279" i="12"/>
  <c r="Q266" i="14" s="1"/>
  <c r="P280" i="12"/>
  <c r="Q267" i="14" s="1"/>
  <c r="P233" i="12"/>
  <c r="Q220" i="14" s="1"/>
  <c r="P234" i="12"/>
  <c r="Q221" i="14" s="1"/>
  <c r="P235" i="12"/>
  <c r="Q222" i="14" s="1"/>
  <c r="P236" i="12"/>
  <c r="Q223" i="14" s="1"/>
  <c r="P237" i="12"/>
  <c r="Q224" i="14" s="1"/>
  <c r="P238" i="12"/>
  <c r="Q225" i="14" s="1"/>
  <c r="P239" i="12"/>
  <c r="Q226" i="14" s="1"/>
  <c r="P240" i="12"/>
  <c r="Q227" i="14" s="1"/>
  <c r="P241" i="12"/>
  <c r="Q228" i="14" s="1"/>
  <c r="P242" i="12"/>
  <c r="Q229" i="14" s="1"/>
  <c r="P243" i="12"/>
  <c r="Q230" i="14" s="1"/>
  <c r="P222" i="12"/>
  <c r="Q209" i="14" s="1"/>
  <c r="P223" i="12"/>
  <c r="Q210" i="14" s="1"/>
  <c r="P224" i="12"/>
  <c r="Q211" i="14" s="1"/>
  <c r="P225" i="12"/>
  <c r="Q212" i="14" s="1"/>
  <c r="P226" i="12"/>
  <c r="Q213" i="14" s="1"/>
  <c r="P227" i="12"/>
  <c r="Q214" i="14" s="1"/>
  <c r="P228" i="12"/>
  <c r="Q215" i="14" s="1"/>
  <c r="P229" i="12"/>
  <c r="Q216" i="14" s="1"/>
  <c r="P230" i="12"/>
  <c r="Q217" i="14" s="1"/>
  <c r="P231" i="12"/>
  <c r="Q218" i="14" s="1"/>
  <c r="P232" i="12"/>
  <c r="Q219" i="14" s="1"/>
  <c r="P244" i="12"/>
  <c r="Q231" i="14" s="1"/>
  <c r="P245" i="12"/>
  <c r="Q232" i="14" s="1"/>
  <c r="P246" i="12"/>
  <c r="Q233" i="14" s="1"/>
  <c r="P247" i="12"/>
  <c r="Q234" i="14" s="1"/>
  <c r="P248" i="12"/>
  <c r="Q235" i="14" s="1"/>
  <c r="P195" i="12"/>
  <c r="Q182" i="14" s="1"/>
  <c r="P196" i="12"/>
  <c r="Q183" i="14" s="1"/>
  <c r="P197" i="12"/>
  <c r="Q184" i="14" s="1"/>
  <c r="P198" i="12"/>
  <c r="Q185" i="14" s="1"/>
  <c r="P199" i="12"/>
  <c r="Q186" i="14" s="1"/>
  <c r="P200" i="12"/>
  <c r="Q187" i="14" s="1"/>
  <c r="P201" i="12"/>
  <c r="Q188" i="14" s="1"/>
  <c r="P202" i="12"/>
  <c r="Q189" i="14" s="1"/>
  <c r="P203" i="12"/>
  <c r="Q190" i="14" s="1"/>
  <c r="P204" i="12"/>
  <c r="Q191" i="14" s="1"/>
  <c r="P205" i="12"/>
  <c r="Q192" i="14" s="1"/>
  <c r="P206" i="12"/>
  <c r="Q193" i="14" s="1"/>
  <c r="P207" i="12"/>
  <c r="Q194" i="14" s="1"/>
  <c r="P208" i="12"/>
  <c r="Q195" i="14" s="1"/>
  <c r="P209" i="12"/>
  <c r="Q196" i="14" s="1"/>
  <c r="P210" i="12"/>
  <c r="Q197" i="14" s="1"/>
  <c r="P211" i="12"/>
  <c r="Q198" i="14" s="1"/>
  <c r="P212" i="12"/>
  <c r="Q199" i="14" s="1"/>
  <c r="P213" i="12"/>
  <c r="Q200" i="14" s="1"/>
  <c r="P214" i="12"/>
  <c r="Q201" i="14" s="1"/>
  <c r="P215" i="12"/>
  <c r="Q202" i="14" s="1"/>
  <c r="P216" i="12"/>
  <c r="Q203" i="14" s="1"/>
  <c r="P217" i="12"/>
  <c r="Q204" i="14" s="1"/>
  <c r="P218" i="12"/>
  <c r="Q205" i="14" s="1"/>
  <c r="P219" i="12"/>
  <c r="Q206" i="14" s="1"/>
  <c r="P220" i="12"/>
  <c r="Q207" i="14" s="1"/>
  <c r="P221" i="12"/>
  <c r="Q208" i="14" s="1"/>
  <c r="P163" i="12"/>
  <c r="Q150" i="14" s="1"/>
  <c r="P164" i="12"/>
  <c r="Q151" i="14" s="1"/>
  <c r="P165" i="12"/>
  <c r="Q152" i="14" s="1"/>
  <c r="P166" i="12"/>
  <c r="Q153" i="14" s="1"/>
  <c r="P167" i="12"/>
  <c r="Q154" i="14" s="1"/>
  <c r="P168" i="12"/>
  <c r="Q155" i="14" s="1"/>
  <c r="P169" i="12"/>
  <c r="Q156" i="14" s="1"/>
  <c r="P170" i="12"/>
  <c r="Q157" i="14" s="1"/>
  <c r="P171" i="12"/>
  <c r="Q158" i="14" s="1"/>
  <c r="P172" i="12"/>
  <c r="Q159" i="14" s="1"/>
  <c r="P173" i="12"/>
  <c r="Q160" i="14" s="1"/>
  <c r="P174" i="12"/>
  <c r="Q161" i="14" s="1"/>
  <c r="P175" i="12"/>
  <c r="Q162" i="14" s="1"/>
  <c r="P176" i="12"/>
  <c r="Q163" i="14" s="1"/>
  <c r="P177" i="12"/>
  <c r="Q164" i="14" s="1"/>
  <c r="P178" i="12"/>
  <c r="Q165" i="14" s="1"/>
  <c r="P179" i="12"/>
  <c r="Q166" i="14" s="1"/>
  <c r="P180" i="12"/>
  <c r="Q167" i="14" s="1"/>
  <c r="P181" i="12"/>
  <c r="Q168" i="14" s="1"/>
  <c r="P182" i="12"/>
  <c r="Q169" i="14" s="1"/>
  <c r="P183" i="12"/>
  <c r="Q170" i="14" s="1"/>
  <c r="P184" i="12"/>
  <c r="Q171" i="14" s="1"/>
  <c r="P185" i="12"/>
  <c r="Q172" i="14" s="1"/>
  <c r="P186" i="12"/>
  <c r="Q173" i="14" s="1"/>
  <c r="P187" i="12"/>
  <c r="Q174" i="14" s="1"/>
  <c r="P188" i="12"/>
  <c r="Q175" i="14" s="1"/>
  <c r="P189" i="12"/>
  <c r="Q176" i="14" s="1"/>
  <c r="P190" i="12"/>
  <c r="Q177" i="14" s="1"/>
  <c r="P191" i="12"/>
  <c r="Q178" i="14" s="1"/>
  <c r="P192" i="12"/>
  <c r="Q179" i="14" s="1"/>
  <c r="P193" i="12"/>
  <c r="Q180" i="14" s="1"/>
  <c r="P194" i="12"/>
  <c r="Q181" i="14" s="1"/>
  <c r="P281" i="12"/>
  <c r="Q268" i="14" s="1"/>
  <c r="P66" i="12"/>
  <c r="Q53" i="14" s="1"/>
  <c r="P67" i="12"/>
  <c r="Q54" i="14" s="1"/>
  <c r="P68" i="12"/>
  <c r="Q55" i="14" s="1"/>
  <c r="P53" i="12"/>
  <c r="Q40" i="14" s="1"/>
  <c r="P54" i="12"/>
  <c r="Q41" i="14" s="1"/>
  <c r="P55" i="12"/>
  <c r="Q42" i="14" s="1"/>
  <c r="P56" i="12"/>
  <c r="Q43" i="14" s="1"/>
  <c r="P42" i="12"/>
  <c r="Q29" i="14" s="1"/>
  <c r="P43" i="12"/>
  <c r="Q30" i="14" s="1"/>
  <c r="P44" i="12"/>
  <c r="Q31" i="14" s="1"/>
  <c r="P45" i="12"/>
  <c r="Q32" i="14" s="1"/>
  <c r="P46" i="12"/>
  <c r="Q33" i="14" s="1"/>
  <c r="P47" i="12"/>
  <c r="Q34" i="14" s="1"/>
  <c r="P48" i="12"/>
  <c r="Q35" i="14" s="1"/>
  <c r="P49" i="12"/>
  <c r="Q36" i="14" s="1"/>
  <c r="P50" i="12"/>
  <c r="Q37" i="14" s="1"/>
  <c r="P51" i="12"/>
  <c r="Q38" i="14" s="1"/>
  <c r="P52" i="12"/>
  <c r="Q39" i="14" s="1"/>
  <c r="P25" i="12"/>
  <c r="Q12" i="14" s="1"/>
  <c r="P26" i="12"/>
  <c r="Q13" i="14" s="1"/>
  <c r="P27" i="12"/>
  <c r="Q14" i="14" s="1"/>
  <c r="P28" i="12"/>
  <c r="Q15" i="14" s="1"/>
  <c r="P29" i="12"/>
  <c r="Q16" i="14" s="1"/>
  <c r="P30" i="12"/>
  <c r="Q17" i="14" s="1"/>
  <c r="P31" i="12"/>
  <c r="Q18" i="14" s="1"/>
  <c r="P32" i="12"/>
  <c r="Q19" i="14" s="1"/>
  <c r="P33" i="12"/>
  <c r="Q20" i="14" s="1"/>
  <c r="P34" i="12"/>
  <c r="Q21" i="14" s="1"/>
  <c r="P35" i="12"/>
  <c r="Q22" i="14" s="1"/>
  <c r="P36" i="12"/>
  <c r="Q23" i="14" s="1"/>
  <c r="P37" i="12"/>
  <c r="Q24" i="14" s="1"/>
  <c r="P38" i="12"/>
  <c r="Q25" i="14" s="1"/>
  <c r="P39" i="12"/>
  <c r="Q26" i="14" s="1"/>
  <c r="P40" i="12"/>
  <c r="Q27" i="14" s="1"/>
  <c r="P41" i="12"/>
  <c r="Q28" i="14" s="1"/>
  <c r="P20" i="12"/>
  <c r="Q7" i="14" s="1"/>
  <c r="P21" i="12"/>
  <c r="Q8" i="14" s="1"/>
  <c r="P22" i="12"/>
  <c r="Q9" i="14" s="1"/>
  <c r="P23" i="12"/>
  <c r="Q10" i="14" s="1"/>
  <c r="P24" i="12"/>
  <c r="Q11" i="14" s="1"/>
  <c r="J681" i="14" l="1"/>
  <c r="J682" i="14" s="1"/>
  <c r="H681" i="14"/>
  <c r="H682" i="14" s="1"/>
  <c r="K681" i="14"/>
  <c r="K682" i="14" s="1"/>
  <c r="B495" i="14"/>
  <c r="B496" i="14" s="1"/>
  <c r="L496" i="14" s="1"/>
  <c r="B429" i="14"/>
  <c r="L429" i="14" s="1"/>
  <c r="K129" i="14"/>
  <c r="K130" i="14" s="1"/>
  <c r="B215" i="14"/>
  <c r="L215" i="14" s="1"/>
  <c r="J211" i="14"/>
  <c r="J212" i="14" s="1"/>
  <c r="J213" i="14" s="1"/>
  <c r="H129" i="14"/>
  <c r="H130" i="14" s="1"/>
  <c r="I129" i="14"/>
  <c r="I130" i="14" s="1"/>
  <c r="I212" i="14"/>
  <c r="I213" i="14" s="1"/>
  <c r="J238" i="14"/>
  <c r="J239" i="14" s="1"/>
  <c r="J240" i="14" s="1"/>
  <c r="E26" i="14"/>
  <c r="J26" i="14" s="1"/>
  <c r="I24" i="14"/>
  <c r="I25" i="14" s="1"/>
  <c r="D271" i="14"/>
  <c r="D272" i="14" s="1"/>
  <c r="K24" i="14"/>
  <c r="K25" i="14" s="1"/>
  <c r="H24" i="14"/>
  <c r="H25" i="14" s="1"/>
  <c r="J637" i="14"/>
  <c r="J638" i="14" s="1"/>
  <c r="I637" i="14"/>
  <c r="I638" i="14" s="1"/>
  <c r="H294" i="14"/>
  <c r="H295" i="14" s="1"/>
  <c r="I294" i="14"/>
  <c r="I295" i="14" s="1"/>
  <c r="J546" i="14"/>
  <c r="I238" i="14"/>
  <c r="I239" i="14" s="1"/>
  <c r="I240" i="14" s="1"/>
  <c r="J548" i="14"/>
  <c r="I548" i="14"/>
  <c r="E549" i="14"/>
  <c r="D550" i="14"/>
  <c r="H546" i="14"/>
  <c r="H548" i="14"/>
  <c r="B664" i="14"/>
  <c r="L663" i="14"/>
  <c r="I546" i="14"/>
  <c r="E234" i="14"/>
  <c r="J234" i="14" s="1"/>
  <c r="J235" i="14" s="1"/>
  <c r="B132" i="14"/>
  <c r="B133" i="14" s="1"/>
  <c r="E146" i="14"/>
  <c r="I146" i="14" s="1"/>
  <c r="H238" i="14"/>
  <c r="H239" i="14" s="1"/>
  <c r="H240" i="14" s="1"/>
  <c r="I520" i="14"/>
  <c r="I521" i="14" s="1"/>
  <c r="I522" i="14" s="1"/>
  <c r="H520" i="14"/>
  <c r="H521" i="14" s="1"/>
  <c r="H522" i="14" s="1"/>
  <c r="D523" i="14"/>
  <c r="E523" i="14" s="1"/>
  <c r="H449" i="14"/>
  <c r="J652" i="14"/>
  <c r="J140" i="14"/>
  <c r="B575" i="14"/>
  <c r="L574" i="14"/>
  <c r="J354" i="14"/>
  <c r="H354" i="14"/>
  <c r="I354" i="14"/>
  <c r="E653" i="14"/>
  <c r="D654" i="14"/>
  <c r="H330" i="14"/>
  <c r="I330" i="14"/>
  <c r="J330" i="14"/>
  <c r="I652" i="14"/>
  <c r="E141" i="14"/>
  <c r="D142" i="14"/>
  <c r="B302" i="14"/>
  <c r="L301" i="14"/>
  <c r="H652" i="14"/>
  <c r="I140" i="14"/>
  <c r="I449" i="14"/>
  <c r="B157" i="14"/>
  <c r="L156" i="14"/>
  <c r="E147" i="14"/>
  <c r="D148" i="14"/>
  <c r="D451" i="14"/>
  <c r="E450" i="14"/>
  <c r="J450" i="14" s="1"/>
  <c r="H140" i="14"/>
  <c r="D356" i="14"/>
  <c r="E355" i="14"/>
  <c r="D332" i="14"/>
  <c r="E331" i="14"/>
  <c r="B642" i="14"/>
  <c r="L641" i="14"/>
  <c r="H152" i="14"/>
  <c r="I152" i="14"/>
  <c r="J152" i="14"/>
  <c r="I264" i="14"/>
  <c r="J264" i="14"/>
  <c r="H444" i="14"/>
  <c r="I444" i="14"/>
  <c r="J444" i="14"/>
  <c r="B599" i="14"/>
  <c r="L598" i="14"/>
  <c r="B525" i="14"/>
  <c r="L524" i="14"/>
  <c r="H67" i="14"/>
  <c r="J67" i="14"/>
  <c r="I67" i="14"/>
  <c r="K67" i="14"/>
  <c r="D635" i="14"/>
  <c r="E635" i="14" s="1"/>
  <c r="E634" i="14"/>
  <c r="B368" i="14"/>
  <c r="L367" i="14"/>
  <c r="B391" i="14"/>
  <c r="L390" i="14"/>
  <c r="E639" i="14"/>
  <c r="D640" i="14"/>
  <c r="E445" i="14"/>
  <c r="D446" i="14"/>
  <c r="E446" i="14" s="1"/>
  <c r="B247" i="14"/>
  <c r="L246" i="14"/>
  <c r="E27" i="14"/>
  <c r="D28" i="14"/>
  <c r="E68" i="14"/>
  <c r="D69" i="14"/>
  <c r="H633" i="14"/>
  <c r="I633" i="14"/>
  <c r="J633" i="14"/>
  <c r="B189" i="14"/>
  <c r="L188" i="14"/>
  <c r="F138" i="14"/>
  <c r="F139" i="14" s="1"/>
  <c r="F140" i="14" s="1"/>
  <c r="F141" i="14" s="1"/>
  <c r="F142" i="14" s="1"/>
  <c r="F143" i="14" s="1"/>
  <c r="F144" i="14" s="1"/>
  <c r="K137" i="14"/>
  <c r="K138" i="14" s="1"/>
  <c r="K139" i="14" s="1"/>
  <c r="K140" i="14" s="1"/>
  <c r="E241" i="14"/>
  <c r="D242" i="14"/>
  <c r="J522" i="14"/>
  <c r="D215" i="14"/>
  <c r="E214" i="14"/>
  <c r="H490" i="14"/>
  <c r="I490" i="14"/>
  <c r="J490" i="14"/>
  <c r="J418" i="14"/>
  <c r="H418" i="14"/>
  <c r="I418" i="14"/>
  <c r="H596" i="14"/>
  <c r="I596" i="14"/>
  <c r="J596" i="14"/>
  <c r="H556" i="14"/>
  <c r="I556" i="14"/>
  <c r="J556" i="14"/>
  <c r="B71" i="14"/>
  <c r="L70" i="14"/>
  <c r="B336" i="14"/>
  <c r="L335" i="14"/>
  <c r="E491" i="14"/>
  <c r="D492" i="14"/>
  <c r="D420" i="14"/>
  <c r="E419" i="14"/>
  <c r="B142" i="14"/>
  <c r="L141" i="14"/>
  <c r="E597" i="14"/>
  <c r="D598" i="14"/>
  <c r="E557" i="14"/>
  <c r="D558" i="14"/>
  <c r="B655" i="14"/>
  <c r="L654" i="14"/>
  <c r="E617" i="14"/>
  <c r="D618" i="14"/>
  <c r="J622" i="14"/>
  <c r="I622" i="14"/>
  <c r="H622" i="14"/>
  <c r="I663" i="14"/>
  <c r="J663" i="14"/>
  <c r="H663" i="14"/>
  <c r="H387" i="14"/>
  <c r="I387" i="14"/>
  <c r="J387" i="14"/>
  <c r="E265" i="14"/>
  <c r="D266" i="14"/>
  <c r="E153" i="14"/>
  <c r="D154" i="14"/>
  <c r="H616" i="14"/>
  <c r="I616" i="14"/>
  <c r="J616" i="14"/>
  <c r="B33" i="14"/>
  <c r="L32" i="14"/>
  <c r="E623" i="14"/>
  <c r="D624" i="14"/>
  <c r="E624" i="14" s="1"/>
  <c r="E664" i="14"/>
  <c r="D665" i="14"/>
  <c r="H486" i="14"/>
  <c r="H487" i="14" s="1"/>
  <c r="I486" i="14"/>
  <c r="I487" i="14" s="1"/>
  <c r="J486" i="14"/>
  <c r="J487" i="14" s="1"/>
  <c r="D389" i="14"/>
  <c r="E388" i="14"/>
  <c r="B279" i="14"/>
  <c r="L278" i="14"/>
  <c r="I628" i="14"/>
  <c r="I629" i="14" s="1"/>
  <c r="H628" i="14"/>
  <c r="H629" i="14" s="1"/>
  <c r="J628" i="14"/>
  <c r="J629" i="14" s="1"/>
  <c r="H572" i="14"/>
  <c r="I572" i="14"/>
  <c r="J572" i="14"/>
  <c r="I647" i="14"/>
  <c r="J647" i="14"/>
  <c r="H647" i="14"/>
  <c r="I185" i="14"/>
  <c r="H185" i="14"/>
  <c r="J185" i="14"/>
  <c r="H384" i="14"/>
  <c r="H385" i="14" s="1"/>
  <c r="I384" i="14"/>
  <c r="I385" i="14" s="1"/>
  <c r="J384" i="14"/>
  <c r="J385" i="14" s="1"/>
  <c r="H300" i="14"/>
  <c r="I300" i="14"/>
  <c r="J300" i="14"/>
  <c r="J360" i="14"/>
  <c r="H360" i="14"/>
  <c r="I360" i="14"/>
  <c r="D132" i="14"/>
  <c r="E131" i="14"/>
  <c r="I270" i="14"/>
  <c r="H270" i="14"/>
  <c r="J270" i="14"/>
  <c r="H638" i="14"/>
  <c r="B455" i="14"/>
  <c r="L454" i="14"/>
  <c r="E573" i="14"/>
  <c r="D574" i="14"/>
  <c r="E648" i="14"/>
  <c r="D649" i="14"/>
  <c r="E649" i="14" s="1"/>
  <c r="D187" i="14"/>
  <c r="E186" i="14"/>
  <c r="D302" i="14"/>
  <c r="E301" i="14"/>
  <c r="D362" i="14"/>
  <c r="E361" i="14"/>
  <c r="J130" i="14"/>
  <c r="P626" i="12"/>
  <c r="Q613" i="14" s="1"/>
  <c r="P627" i="12"/>
  <c r="Q614" i="14" s="1"/>
  <c r="P628" i="12"/>
  <c r="Q615" i="14" s="1"/>
  <c r="P629" i="12"/>
  <c r="Q616" i="14" s="1"/>
  <c r="P630" i="12"/>
  <c r="Q617" i="14" s="1"/>
  <c r="P631" i="12"/>
  <c r="Q618" i="14" s="1"/>
  <c r="P632" i="12"/>
  <c r="Q619" i="14" s="1"/>
  <c r="P633" i="12"/>
  <c r="Q620" i="14" s="1"/>
  <c r="P634" i="12"/>
  <c r="Q621" i="14" s="1"/>
  <c r="P635" i="12"/>
  <c r="Q622" i="14" s="1"/>
  <c r="P636" i="12"/>
  <c r="Q623" i="14" s="1"/>
  <c r="P637" i="12"/>
  <c r="Q624" i="14" s="1"/>
  <c r="P638" i="12"/>
  <c r="Q625" i="14" s="1"/>
  <c r="P639" i="12"/>
  <c r="Q626" i="14" s="1"/>
  <c r="P640" i="12"/>
  <c r="Q627" i="14" s="1"/>
  <c r="P641" i="12"/>
  <c r="Q628" i="14" s="1"/>
  <c r="P642" i="12"/>
  <c r="Q629" i="14" s="1"/>
  <c r="P585" i="12"/>
  <c r="Q572" i="14" s="1"/>
  <c r="P586" i="12"/>
  <c r="Q573" i="14" s="1"/>
  <c r="P587" i="12"/>
  <c r="Q574" i="14" s="1"/>
  <c r="P589" i="12"/>
  <c r="Q576" i="14" s="1"/>
  <c r="P590" i="12"/>
  <c r="Q577" i="14" s="1"/>
  <c r="P591" i="12"/>
  <c r="Q578" i="14" s="1"/>
  <c r="P592" i="12"/>
  <c r="Q579" i="14" s="1"/>
  <c r="P593" i="12"/>
  <c r="Q580" i="14" s="1"/>
  <c r="P594" i="12"/>
  <c r="Q581" i="14" s="1"/>
  <c r="P595" i="12"/>
  <c r="Q582" i="14" s="1"/>
  <c r="P596" i="12"/>
  <c r="Q583" i="14" s="1"/>
  <c r="P599" i="12"/>
  <c r="Q586" i="14" s="1"/>
  <c r="P600" i="12"/>
  <c r="Q587" i="14" s="1"/>
  <c r="P601" i="12"/>
  <c r="Q588" i="14" s="1"/>
  <c r="P602" i="12"/>
  <c r="Q589" i="14" s="1"/>
  <c r="P603" i="12"/>
  <c r="Q590" i="14" s="1"/>
  <c r="P604" i="12"/>
  <c r="Q591" i="14" s="1"/>
  <c r="P605" i="12"/>
  <c r="Q592" i="14" s="1"/>
  <c r="P608" i="12"/>
  <c r="Q595" i="14" s="1"/>
  <c r="P609" i="12"/>
  <c r="Q596" i="14" s="1"/>
  <c r="P610" i="12"/>
  <c r="Q597" i="14" s="1"/>
  <c r="P611" i="12"/>
  <c r="Q598" i="14" s="1"/>
  <c r="P612" i="12"/>
  <c r="Q599" i="14" s="1"/>
  <c r="P613" i="12"/>
  <c r="Q600" i="14" s="1"/>
  <c r="P614" i="12"/>
  <c r="Q601" i="14" s="1"/>
  <c r="P615" i="12"/>
  <c r="Q602" i="14" s="1"/>
  <c r="P616" i="12"/>
  <c r="Q603" i="14" s="1"/>
  <c r="P620" i="12"/>
  <c r="Q607" i="14" s="1"/>
  <c r="P621" i="12"/>
  <c r="Q608" i="14" s="1"/>
  <c r="P622" i="12"/>
  <c r="Q609" i="14" s="1"/>
  <c r="P623" i="12"/>
  <c r="Q610" i="14" s="1"/>
  <c r="P624" i="12"/>
  <c r="Q611" i="14" s="1"/>
  <c r="P625" i="12"/>
  <c r="Q612" i="14" s="1"/>
  <c r="P657" i="12"/>
  <c r="Q644" i="14" s="1"/>
  <c r="P656" i="12"/>
  <c r="Q643" i="14" s="1"/>
  <c r="P670" i="12"/>
  <c r="Q657" i="14" s="1"/>
  <c r="P671" i="12"/>
  <c r="Q658" i="14" s="1"/>
  <c r="P688" i="12"/>
  <c r="Q675" i="14" s="1"/>
  <c r="P689" i="12"/>
  <c r="Q676" i="14" s="1"/>
  <c r="P690" i="12"/>
  <c r="Q677" i="14" s="1"/>
  <c r="P691" i="12"/>
  <c r="Q678" i="14" s="1"/>
  <c r="P692" i="12"/>
  <c r="Q679" i="14" s="1"/>
  <c r="P693" i="12"/>
  <c r="Q680" i="14" s="1"/>
  <c r="P694" i="12"/>
  <c r="Q681" i="14" s="1"/>
  <c r="P695" i="12"/>
  <c r="Q682" i="14" s="1"/>
  <c r="P560" i="12"/>
  <c r="Q547" i="14" s="1"/>
  <c r="P561" i="12"/>
  <c r="Q548" i="14" s="1"/>
  <c r="P562" i="12"/>
  <c r="Q549" i="14" s="1"/>
  <c r="P563" i="12"/>
  <c r="Q550" i="14" s="1"/>
  <c r="P564" i="12"/>
  <c r="Q551" i="14" s="1"/>
  <c r="P565" i="12"/>
  <c r="Q552" i="14" s="1"/>
  <c r="P566" i="12"/>
  <c r="Q553" i="14" s="1"/>
  <c r="P567" i="12"/>
  <c r="Q554" i="14" s="1"/>
  <c r="P568" i="12"/>
  <c r="Q555" i="14" s="1"/>
  <c r="P569" i="12"/>
  <c r="Q556" i="14" s="1"/>
  <c r="P570" i="12"/>
  <c r="Q557" i="14" s="1"/>
  <c r="P571" i="12"/>
  <c r="Q558" i="14" s="1"/>
  <c r="P572" i="12"/>
  <c r="Q559" i="14" s="1"/>
  <c r="P559" i="12"/>
  <c r="Q546" i="14" s="1"/>
  <c r="P558" i="12"/>
  <c r="Q545" i="14" s="1"/>
  <c r="P557" i="12"/>
  <c r="Q544" i="14" s="1"/>
  <c r="P556" i="12"/>
  <c r="Q543" i="14" s="1"/>
  <c r="P555" i="12"/>
  <c r="Q542" i="14" s="1"/>
  <c r="P553" i="12"/>
  <c r="Q540" i="14" s="1"/>
  <c r="P552" i="12"/>
  <c r="Q539" i="14" s="1"/>
  <c r="P534" i="12"/>
  <c r="Q521" i="14" s="1"/>
  <c r="P539" i="12"/>
  <c r="Q526" i="14" s="1"/>
  <c r="P540" i="12"/>
  <c r="Q527" i="14" s="1"/>
  <c r="P541" i="12"/>
  <c r="Q528" i="14" s="1"/>
  <c r="P542" i="12"/>
  <c r="Q529" i="14" s="1"/>
  <c r="P543" i="12"/>
  <c r="Q530" i="14" s="1"/>
  <c r="P544" i="12"/>
  <c r="Q531" i="14" s="1"/>
  <c r="P545" i="12"/>
  <c r="Q532" i="14" s="1"/>
  <c r="P546" i="12"/>
  <c r="Q533" i="14" s="1"/>
  <c r="P547" i="12"/>
  <c r="Q534" i="14" s="1"/>
  <c r="P548" i="12"/>
  <c r="Q535" i="14" s="1"/>
  <c r="P549" i="12"/>
  <c r="Q536" i="14" s="1"/>
  <c r="P550" i="12"/>
  <c r="Q537" i="14" s="1"/>
  <c r="P551" i="12"/>
  <c r="Q538" i="14" s="1"/>
  <c r="P554" i="12"/>
  <c r="Q541" i="14" s="1"/>
  <c r="P526" i="12"/>
  <c r="Q513" i="14" s="1"/>
  <c r="P509" i="12"/>
  <c r="Q496" i="14" s="1"/>
  <c r="P510" i="12"/>
  <c r="Q497" i="14" s="1"/>
  <c r="P503" i="12"/>
  <c r="Q490" i="14" s="1"/>
  <c r="P506" i="12"/>
  <c r="Q493" i="14" s="1"/>
  <c r="P507" i="12"/>
  <c r="Q494" i="14" s="1"/>
  <c r="P508" i="12"/>
  <c r="Q495" i="14" s="1"/>
  <c r="P511" i="12"/>
  <c r="Q498" i="14" s="1"/>
  <c r="P512" i="12"/>
  <c r="Q499" i="14" s="1"/>
  <c r="P513" i="12"/>
  <c r="Q500" i="14" s="1"/>
  <c r="P514" i="12"/>
  <c r="Q501" i="14" s="1"/>
  <c r="P515" i="12"/>
  <c r="Q502" i="14" s="1"/>
  <c r="P516" i="12"/>
  <c r="Q503" i="14" s="1"/>
  <c r="P517" i="12"/>
  <c r="Q504" i="14" s="1"/>
  <c r="P518" i="12"/>
  <c r="Q505" i="14" s="1"/>
  <c r="P519" i="12"/>
  <c r="Q506" i="14" s="1"/>
  <c r="P520" i="12"/>
  <c r="Q507" i="14" s="1"/>
  <c r="P521" i="12"/>
  <c r="Q508" i="14" s="1"/>
  <c r="P522" i="12"/>
  <c r="Q509" i="14" s="1"/>
  <c r="P523" i="12"/>
  <c r="Q510" i="14" s="1"/>
  <c r="P524" i="12"/>
  <c r="Q511" i="14" s="1"/>
  <c r="P525" i="12"/>
  <c r="Q512" i="14" s="1"/>
  <c r="P527" i="12"/>
  <c r="Q514" i="14" s="1"/>
  <c r="P528" i="12"/>
  <c r="Q515" i="14" s="1"/>
  <c r="P529" i="12"/>
  <c r="Q516" i="14" s="1"/>
  <c r="P530" i="12"/>
  <c r="Q517" i="14" s="1"/>
  <c r="P531" i="12"/>
  <c r="Q518" i="14" s="1"/>
  <c r="P532" i="12"/>
  <c r="Q519" i="14" s="1"/>
  <c r="P533" i="12"/>
  <c r="Q520" i="14" s="1"/>
  <c r="P535" i="12"/>
  <c r="Q522" i="14" s="1"/>
  <c r="P536" i="12"/>
  <c r="Q523" i="14" s="1"/>
  <c r="P493" i="12"/>
  <c r="Q480" i="14" s="1"/>
  <c r="P494" i="12"/>
  <c r="Q481" i="14" s="1"/>
  <c r="P488" i="12"/>
  <c r="Q475" i="14" s="1"/>
  <c r="P471" i="12"/>
  <c r="Q458" i="14" s="1"/>
  <c r="P472" i="12"/>
  <c r="Q459" i="14" s="1"/>
  <c r="P473" i="12"/>
  <c r="Q460" i="14" s="1"/>
  <c r="P474" i="12"/>
  <c r="Q461" i="14" s="1"/>
  <c r="P475" i="12"/>
  <c r="Q462" i="14" s="1"/>
  <c r="P476" i="12"/>
  <c r="Q463" i="14" s="1"/>
  <c r="P468" i="12"/>
  <c r="Q455" i="14" s="1"/>
  <c r="P461" i="12"/>
  <c r="Q448" i="14" s="1"/>
  <c r="P462" i="12"/>
  <c r="Q449" i="14" s="1"/>
  <c r="P500" i="12"/>
  <c r="Q487" i="14" s="1"/>
  <c r="P499" i="12"/>
  <c r="Q486" i="14" s="1"/>
  <c r="P498" i="12"/>
  <c r="Q485" i="14" s="1"/>
  <c r="P497" i="12"/>
  <c r="Q484" i="14" s="1"/>
  <c r="P496" i="12"/>
  <c r="Q483" i="14" s="1"/>
  <c r="P495" i="12"/>
  <c r="Q482" i="14" s="1"/>
  <c r="P492" i="12"/>
  <c r="Q479" i="14" s="1"/>
  <c r="P491" i="12"/>
  <c r="Q478" i="14" s="1"/>
  <c r="P464" i="12"/>
  <c r="Q451" i="14" s="1"/>
  <c r="P460" i="12"/>
  <c r="Q447" i="14" s="1"/>
  <c r="P463" i="12"/>
  <c r="Q450" i="14" s="1"/>
  <c r="P465" i="12"/>
  <c r="Q452" i="14" s="1"/>
  <c r="P466" i="12"/>
  <c r="Q453" i="14" s="1"/>
  <c r="P467" i="12"/>
  <c r="Q454" i="14" s="1"/>
  <c r="P469" i="12"/>
  <c r="Q456" i="14" s="1"/>
  <c r="P470" i="12"/>
  <c r="Q457" i="14" s="1"/>
  <c r="P477" i="12"/>
  <c r="Q464" i="14" s="1"/>
  <c r="P478" i="12"/>
  <c r="Q465" i="14" s="1"/>
  <c r="P479" i="12"/>
  <c r="Q466" i="14" s="1"/>
  <c r="P480" i="12"/>
  <c r="Q467" i="14" s="1"/>
  <c r="P481" i="12"/>
  <c r="Q468" i="14" s="1"/>
  <c r="P482" i="12"/>
  <c r="Q469" i="14" s="1"/>
  <c r="P483" i="12"/>
  <c r="Q470" i="14" s="1"/>
  <c r="P484" i="12"/>
  <c r="Q471" i="14" s="1"/>
  <c r="P485" i="12"/>
  <c r="Q472" i="14" s="1"/>
  <c r="P486" i="12"/>
  <c r="Q473" i="14" s="1"/>
  <c r="P487" i="12"/>
  <c r="Q474" i="14" s="1"/>
  <c r="P489" i="12"/>
  <c r="Q476" i="14" s="1"/>
  <c r="P490" i="12"/>
  <c r="Q477" i="14" s="1"/>
  <c r="P501" i="12"/>
  <c r="Q488" i="14" s="1"/>
  <c r="P502" i="12"/>
  <c r="Q489" i="14" s="1"/>
  <c r="P432" i="12"/>
  <c r="Q419" i="14" s="1"/>
  <c r="P452" i="12"/>
  <c r="Q439" i="14" s="1"/>
  <c r="P451" i="12"/>
  <c r="Q438" i="14" s="1"/>
  <c r="P459" i="12"/>
  <c r="Q446" i="14" s="1"/>
  <c r="P458" i="12"/>
  <c r="Q445" i="14" s="1"/>
  <c r="P457" i="12"/>
  <c r="Q444" i="14" s="1"/>
  <c r="P456" i="12"/>
  <c r="Q443" i="14" s="1"/>
  <c r="P455" i="12"/>
  <c r="Q442" i="14" s="1"/>
  <c r="P431" i="12"/>
  <c r="Q418" i="14" s="1"/>
  <c r="P433" i="12"/>
  <c r="Q420" i="14" s="1"/>
  <c r="P434" i="12"/>
  <c r="Q421" i="14" s="1"/>
  <c r="P435" i="12"/>
  <c r="Q422" i="14" s="1"/>
  <c r="P436" i="12"/>
  <c r="Q423" i="14" s="1"/>
  <c r="P437" i="12"/>
  <c r="Q424" i="14" s="1"/>
  <c r="P438" i="12"/>
  <c r="Q425" i="14" s="1"/>
  <c r="P439" i="12"/>
  <c r="Q426" i="14" s="1"/>
  <c r="P440" i="12"/>
  <c r="Q427" i="14" s="1"/>
  <c r="P441" i="12"/>
  <c r="Q428" i="14" s="1"/>
  <c r="P442" i="12"/>
  <c r="Q429" i="14" s="1"/>
  <c r="P443" i="12"/>
  <c r="Q430" i="14" s="1"/>
  <c r="P444" i="12"/>
  <c r="Q431" i="14" s="1"/>
  <c r="P445" i="12"/>
  <c r="Q432" i="14" s="1"/>
  <c r="P446" i="12"/>
  <c r="Q433" i="14" s="1"/>
  <c r="P447" i="12"/>
  <c r="Q434" i="14" s="1"/>
  <c r="P448" i="12"/>
  <c r="Q435" i="14" s="1"/>
  <c r="P449" i="12"/>
  <c r="Q436" i="14" s="1"/>
  <c r="P450" i="12"/>
  <c r="Q437" i="14" s="1"/>
  <c r="P453" i="12"/>
  <c r="Q440" i="14" s="1"/>
  <c r="P454" i="12"/>
  <c r="Q441" i="14" s="1"/>
  <c r="P504" i="12"/>
  <c r="Q491" i="14" s="1"/>
  <c r="P505" i="12"/>
  <c r="Q492" i="14" s="1"/>
  <c r="P407" i="12"/>
  <c r="Q394" i="14" s="1"/>
  <c r="P408" i="12"/>
  <c r="Q395" i="14" s="1"/>
  <c r="P409" i="12"/>
  <c r="Q396" i="14" s="1"/>
  <c r="P410" i="12"/>
  <c r="Q397" i="14" s="1"/>
  <c r="P411" i="12"/>
  <c r="Q398" i="14" s="1"/>
  <c r="P412" i="12"/>
  <c r="Q399" i="14" s="1"/>
  <c r="P413" i="12"/>
  <c r="Q400" i="14" s="1"/>
  <c r="P414" i="12"/>
  <c r="Q401" i="14" s="1"/>
  <c r="P415" i="12"/>
  <c r="Q402" i="14" s="1"/>
  <c r="P416" i="12"/>
  <c r="Q403" i="14" s="1"/>
  <c r="P417" i="12"/>
  <c r="Q404" i="14" s="1"/>
  <c r="P418" i="12"/>
  <c r="Q405" i="14" s="1"/>
  <c r="P419" i="12"/>
  <c r="Q406" i="14" s="1"/>
  <c r="P420" i="12"/>
  <c r="Q407" i="14" s="1"/>
  <c r="P421" i="12"/>
  <c r="Q408" i="14" s="1"/>
  <c r="P422" i="12"/>
  <c r="Q409" i="14" s="1"/>
  <c r="P423" i="12"/>
  <c r="Q410" i="14" s="1"/>
  <c r="P424" i="12"/>
  <c r="Q411" i="14" s="1"/>
  <c r="P425" i="12"/>
  <c r="Q412" i="14" s="1"/>
  <c r="P401" i="12"/>
  <c r="Q388" i="14" s="1"/>
  <c r="P429" i="12"/>
  <c r="Q416" i="14" s="1"/>
  <c r="P428" i="12"/>
  <c r="Q415" i="14" s="1"/>
  <c r="P427" i="12"/>
  <c r="Q414" i="14" s="1"/>
  <c r="P426" i="12"/>
  <c r="Q413" i="14" s="1"/>
  <c r="P399" i="12"/>
  <c r="Q386" i="14" s="1"/>
  <c r="P400" i="12"/>
  <c r="Q387" i="14" s="1"/>
  <c r="P402" i="12"/>
  <c r="Q389" i="14" s="1"/>
  <c r="P403" i="12"/>
  <c r="Q390" i="14" s="1"/>
  <c r="P404" i="12"/>
  <c r="Q391" i="14" s="1"/>
  <c r="P405" i="12"/>
  <c r="Q392" i="14" s="1"/>
  <c r="P406" i="12"/>
  <c r="Q393" i="14" s="1"/>
  <c r="P430" i="12"/>
  <c r="Q417" i="14" s="1"/>
  <c r="P537" i="12"/>
  <c r="Q524" i="14" s="1"/>
  <c r="P398" i="12"/>
  <c r="Q385" i="14" s="1"/>
  <c r="P397" i="12"/>
  <c r="Q384" i="14" s="1"/>
  <c r="P396" i="12"/>
  <c r="Q383" i="14" s="1"/>
  <c r="P395" i="12"/>
  <c r="Q382" i="14" s="1"/>
  <c r="P394" i="12"/>
  <c r="Q381" i="14" s="1"/>
  <c r="P393" i="12"/>
  <c r="Q380" i="14" s="1"/>
  <c r="P392" i="12"/>
  <c r="Q379" i="14" s="1"/>
  <c r="P391" i="12"/>
  <c r="Q378" i="14" s="1"/>
  <c r="P373" i="12"/>
  <c r="Q360" i="14" s="1"/>
  <c r="P371" i="12"/>
  <c r="Q358" i="14" s="1"/>
  <c r="P372" i="12"/>
  <c r="Q359" i="14" s="1"/>
  <c r="P374" i="12"/>
  <c r="Q361" i="14" s="1"/>
  <c r="P375" i="12"/>
  <c r="Q362" i="14" s="1"/>
  <c r="P376" i="12"/>
  <c r="Q363" i="14" s="1"/>
  <c r="P377" i="12"/>
  <c r="Q364" i="14" s="1"/>
  <c r="P378" i="12"/>
  <c r="Q365" i="14" s="1"/>
  <c r="P379" i="12"/>
  <c r="Q366" i="14" s="1"/>
  <c r="P380" i="12"/>
  <c r="Q367" i="14" s="1"/>
  <c r="P381" i="12"/>
  <c r="Q368" i="14" s="1"/>
  <c r="P382" i="12"/>
  <c r="Q369" i="14" s="1"/>
  <c r="P383" i="12"/>
  <c r="Q370" i="14" s="1"/>
  <c r="P384" i="12"/>
  <c r="Q371" i="14" s="1"/>
  <c r="P385" i="12"/>
  <c r="Q372" i="14" s="1"/>
  <c r="P386" i="12"/>
  <c r="Q373" i="14" s="1"/>
  <c r="P387" i="12"/>
  <c r="Q374" i="14" s="1"/>
  <c r="P388" i="12"/>
  <c r="Q375" i="14" s="1"/>
  <c r="P389" i="12"/>
  <c r="Q376" i="14" s="1"/>
  <c r="P390" i="12"/>
  <c r="Q377" i="14" s="1"/>
  <c r="P538" i="12"/>
  <c r="Q525" i="14" s="1"/>
  <c r="P370" i="12"/>
  <c r="Q357" i="14" s="1"/>
  <c r="P369" i="12"/>
  <c r="Q356" i="14" s="1"/>
  <c r="P368" i="12"/>
  <c r="Q355" i="14" s="1"/>
  <c r="P367" i="12"/>
  <c r="Q354" i="14" s="1"/>
  <c r="P366" i="12"/>
  <c r="Q353" i="14" s="1"/>
  <c r="P365" i="12"/>
  <c r="Q352" i="14" s="1"/>
  <c r="P364" i="12"/>
  <c r="Q351" i="14" s="1"/>
  <c r="P363" i="12"/>
  <c r="Q350" i="14" s="1"/>
  <c r="P344" i="12"/>
  <c r="Q331" i="14" s="1"/>
  <c r="P352" i="12"/>
  <c r="Q339" i="14" s="1"/>
  <c r="P353" i="12"/>
  <c r="Q340" i="14" s="1"/>
  <c r="P354" i="12"/>
  <c r="Q341" i="14" s="1"/>
  <c r="P355" i="12"/>
  <c r="Q342" i="14" s="1"/>
  <c r="P356" i="12"/>
  <c r="Q343" i="14" s="1"/>
  <c r="P357" i="12"/>
  <c r="Q344" i="14" s="1"/>
  <c r="P358" i="12"/>
  <c r="Q345" i="14" s="1"/>
  <c r="P359" i="12"/>
  <c r="Q346" i="14" s="1"/>
  <c r="P360" i="12"/>
  <c r="Q347" i="14" s="1"/>
  <c r="P361" i="12"/>
  <c r="Q348" i="14" s="1"/>
  <c r="P362" i="12"/>
  <c r="Q349" i="14" s="1"/>
  <c r="P16" i="12"/>
  <c r="Q3" i="14" s="1"/>
  <c r="P17" i="12"/>
  <c r="Q4" i="14" s="1"/>
  <c r="P18" i="12"/>
  <c r="Q5" i="14" s="1"/>
  <c r="P19" i="12"/>
  <c r="Q6" i="14" s="1"/>
  <c r="P57" i="12"/>
  <c r="Q44" i="14" s="1"/>
  <c r="P58" i="12"/>
  <c r="Q45" i="14" s="1"/>
  <c r="P59" i="12"/>
  <c r="Q46" i="14" s="1"/>
  <c r="P60" i="12"/>
  <c r="Q47" i="14" s="1"/>
  <c r="P61" i="12"/>
  <c r="Q48" i="14" s="1"/>
  <c r="P62" i="12"/>
  <c r="Q49" i="14" s="1"/>
  <c r="P63" i="12"/>
  <c r="Q50" i="14" s="1"/>
  <c r="P64" i="12"/>
  <c r="Q51" i="14" s="1"/>
  <c r="P65" i="12"/>
  <c r="Q52" i="14" s="1"/>
  <c r="P69" i="12"/>
  <c r="Q56" i="14" s="1"/>
  <c r="P70" i="12"/>
  <c r="Q57" i="14" s="1"/>
  <c r="P71" i="12"/>
  <c r="Q58" i="14" s="1"/>
  <c r="P72" i="12"/>
  <c r="Q59" i="14" s="1"/>
  <c r="P74" i="12"/>
  <c r="Q61" i="14" s="1"/>
  <c r="P75" i="12"/>
  <c r="Q62" i="14" s="1"/>
  <c r="P76" i="12"/>
  <c r="Q63" i="14" s="1"/>
  <c r="P77" i="12"/>
  <c r="Q64" i="14" s="1"/>
  <c r="P78" i="12"/>
  <c r="Q65" i="14" s="1"/>
  <c r="P79" i="12"/>
  <c r="Q66" i="14" s="1"/>
  <c r="P80" i="12"/>
  <c r="Q67" i="14" s="1"/>
  <c r="P81" i="12"/>
  <c r="Q68" i="14" s="1"/>
  <c r="P82" i="12"/>
  <c r="Q69" i="14" s="1"/>
  <c r="P83" i="12"/>
  <c r="Q70" i="14" s="1"/>
  <c r="P84" i="12"/>
  <c r="Q71" i="14" s="1"/>
  <c r="P85" i="12"/>
  <c r="Q72" i="14" s="1"/>
  <c r="P86" i="12"/>
  <c r="Q73" i="14" s="1"/>
  <c r="P87" i="12"/>
  <c r="Q74" i="14" s="1"/>
  <c r="P88" i="12"/>
  <c r="Q75" i="14" s="1"/>
  <c r="P89" i="12"/>
  <c r="Q76" i="14" s="1"/>
  <c r="P90" i="12"/>
  <c r="Q77" i="14" s="1"/>
  <c r="P91" i="12"/>
  <c r="Q78" i="14" s="1"/>
  <c r="P92" i="12"/>
  <c r="Q79" i="14" s="1"/>
  <c r="P93" i="12"/>
  <c r="Q80" i="14" s="1"/>
  <c r="P94" i="12"/>
  <c r="Q81" i="14" s="1"/>
  <c r="P95" i="12"/>
  <c r="Q82" i="14" s="1"/>
  <c r="P96" i="12"/>
  <c r="Q83" i="14" s="1"/>
  <c r="P97" i="12"/>
  <c r="Q84" i="14" s="1"/>
  <c r="P98" i="12"/>
  <c r="Q85" i="14" s="1"/>
  <c r="P99" i="12"/>
  <c r="Q86" i="14" s="1"/>
  <c r="P100" i="12"/>
  <c r="Q87" i="14" s="1"/>
  <c r="P101" i="12"/>
  <c r="Q88" i="14" s="1"/>
  <c r="P102" i="12"/>
  <c r="Q89" i="14" s="1"/>
  <c r="P103" i="12"/>
  <c r="Q90" i="14" s="1"/>
  <c r="P104" i="12"/>
  <c r="Q91" i="14" s="1"/>
  <c r="P105" i="12"/>
  <c r="Q92" i="14" s="1"/>
  <c r="P106" i="12"/>
  <c r="Q93" i="14" s="1"/>
  <c r="P107" i="12"/>
  <c r="Q94" i="14" s="1"/>
  <c r="P108" i="12"/>
  <c r="Q95" i="14" s="1"/>
  <c r="P109" i="12"/>
  <c r="Q96" i="14" s="1"/>
  <c r="P110" i="12"/>
  <c r="Q97" i="14" s="1"/>
  <c r="P111" i="12"/>
  <c r="Q98" i="14" s="1"/>
  <c r="P112" i="12"/>
  <c r="Q99" i="14" s="1"/>
  <c r="P113" i="12"/>
  <c r="Q100" i="14" s="1"/>
  <c r="P114" i="12"/>
  <c r="Q101" i="14" s="1"/>
  <c r="P115" i="12"/>
  <c r="Q102" i="14" s="1"/>
  <c r="P116" i="12"/>
  <c r="Q103" i="14" s="1"/>
  <c r="P117" i="12"/>
  <c r="Q104" i="14" s="1"/>
  <c r="P118" i="12"/>
  <c r="Q105" i="14" s="1"/>
  <c r="P119" i="12"/>
  <c r="Q106" i="14" s="1"/>
  <c r="P120" i="12"/>
  <c r="Q107" i="14" s="1"/>
  <c r="P121" i="12"/>
  <c r="Q108" i="14" s="1"/>
  <c r="P122" i="12"/>
  <c r="Q109" i="14" s="1"/>
  <c r="P123" i="12"/>
  <c r="Q110" i="14" s="1"/>
  <c r="P124" i="12"/>
  <c r="Q111" i="14" s="1"/>
  <c r="P125" i="12"/>
  <c r="Q112" i="14" s="1"/>
  <c r="P126" i="12"/>
  <c r="Q113" i="14" s="1"/>
  <c r="P127" i="12"/>
  <c r="Q114" i="14" s="1"/>
  <c r="P128" i="12"/>
  <c r="Q115" i="14" s="1"/>
  <c r="P129" i="12"/>
  <c r="Q116" i="14" s="1"/>
  <c r="P130" i="12"/>
  <c r="Q117" i="14" s="1"/>
  <c r="P131" i="12"/>
  <c r="Q118" i="14" s="1"/>
  <c r="P132" i="12"/>
  <c r="Q119" i="14" s="1"/>
  <c r="P133" i="12"/>
  <c r="Q120" i="14" s="1"/>
  <c r="P134" i="12"/>
  <c r="Q121" i="14" s="1"/>
  <c r="P135" i="12"/>
  <c r="Q122" i="14" s="1"/>
  <c r="P136" i="12"/>
  <c r="Q123" i="14" s="1"/>
  <c r="P137" i="12"/>
  <c r="Q124" i="14" s="1"/>
  <c r="P138" i="12"/>
  <c r="Q125" i="14" s="1"/>
  <c r="P139" i="12"/>
  <c r="Q126" i="14" s="1"/>
  <c r="P140" i="12"/>
  <c r="Q127" i="14" s="1"/>
  <c r="P141" i="12"/>
  <c r="Q128" i="14" s="1"/>
  <c r="P142" i="12"/>
  <c r="Q129" i="14" s="1"/>
  <c r="P143" i="12"/>
  <c r="Q130" i="14" s="1"/>
  <c r="P144" i="12"/>
  <c r="Q131" i="14" s="1"/>
  <c r="P145" i="12"/>
  <c r="Q132" i="14" s="1"/>
  <c r="P146" i="12"/>
  <c r="Q133" i="14" s="1"/>
  <c r="P147" i="12"/>
  <c r="Q134" i="14" s="1"/>
  <c r="P148" i="12"/>
  <c r="Q135" i="14" s="1"/>
  <c r="P149" i="12"/>
  <c r="Q136" i="14" s="1"/>
  <c r="P150" i="12"/>
  <c r="Q137" i="14" s="1"/>
  <c r="P151" i="12"/>
  <c r="Q138" i="14" s="1"/>
  <c r="P152" i="12"/>
  <c r="Q139" i="14" s="1"/>
  <c r="P153" i="12"/>
  <c r="Q140" i="14" s="1"/>
  <c r="P154" i="12"/>
  <c r="Q141" i="14" s="1"/>
  <c r="P155" i="12"/>
  <c r="Q142" i="14" s="1"/>
  <c r="P156" i="12"/>
  <c r="Q143" i="14" s="1"/>
  <c r="P157" i="12"/>
  <c r="Q144" i="14" s="1"/>
  <c r="P158" i="12"/>
  <c r="Q145" i="14" s="1"/>
  <c r="P159" i="12"/>
  <c r="Q146" i="14" s="1"/>
  <c r="P160" i="12"/>
  <c r="Q147" i="14" s="1"/>
  <c r="P161" i="12"/>
  <c r="Q148" i="14" s="1"/>
  <c r="P162" i="12"/>
  <c r="Q149" i="14" s="1"/>
  <c r="P282" i="12"/>
  <c r="Q269" i="14" s="1"/>
  <c r="P283" i="12"/>
  <c r="Q270" i="14" s="1"/>
  <c r="P284" i="12"/>
  <c r="Q271" i="14" s="1"/>
  <c r="P285" i="12"/>
  <c r="Q272" i="14" s="1"/>
  <c r="P286" i="12"/>
  <c r="Q273" i="14" s="1"/>
  <c r="P287" i="12"/>
  <c r="Q274" i="14" s="1"/>
  <c r="P288" i="12"/>
  <c r="Q275" i="14" s="1"/>
  <c r="P289" i="12"/>
  <c r="Q276" i="14" s="1"/>
  <c r="P290" i="12"/>
  <c r="Q277" i="14" s="1"/>
  <c r="P291" i="12"/>
  <c r="Q278" i="14" s="1"/>
  <c r="P292" i="12"/>
  <c r="Q279" i="14" s="1"/>
  <c r="P293" i="12"/>
  <c r="Q280" i="14" s="1"/>
  <c r="P294" i="12"/>
  <c r="Q281" i="14" s="1"/>
  <c r="P295" i="12"/>
  <c r="Q282" i="14" s="1"/>
  <c r="P296" i="12"/>
  <c r="Q283" i="14" s="1"/>
  <c r="P297" i="12"/>
  <c r="Q284" i="14" s="1"/>
  <c r="P298" i="12"/>
  <c r="Q285" i="14" s="1"/>
  <c r="P299" i="12"/>
  <c r="Q286" i="14" s="1"/>
  <c r="P300" i="12"/>
  <c r="Q287" i="14" s="1"/>
  <c r="P301" i="12"/>
  <c r="Q288" i="14" s="1"/>
  <c r="P302" i="12"/>
  <c r="Q289" i="14" s="1"/>
  <c r="P303" i="12"/>
  <c r="Q290" i="14" s="1"/>
  <c r="P304" i="12"/>
  <c r="Q291" i="14" s="1"/>
  <c r="P305" i="12"/>
  <c r="Q292" i="14" s="1"/>
  <c r="P306" i="12"/>
  <c r="Q293" i="14" s="1"/>
  <c r="P307" i="12"/>
  <c r="Q294" i="14" s="1"/>
  <c r="P308" i="12"/>
  <c r="Q295" i="14" s="1"/>
  <c r="P309" i="12"/>
  <c r="Q296" i="14" s="1"/>
  <c r="P310" i="12"/>
  <c r="Q297" i="14" s="1"/>
  <c r="P311" i="12"/>
  <c r="Q298" i="14" s="1"/>
  <c r="P312" i="12"/>
  <c r="Q299" i="14" s="1"/>
  <c r="P313" i="12"/>
  <c r="Q300" i="14" s="1"/>
  <c r="P314" i="12"/>
  <c r="Q301" i="14" s="1"/>
  <c r="P315" i="12"/>
  <c r="Q302" i="14" s="1"/>
  <c r="P316" i="12"/>
  <c r="Q303" i="14" s="1"/>
  <c r="P317" i="12"/>
  <c r="Q304" i="14" s="1"/>
  <c r="P318" i="12"/>
  <c r="Q305" i="14" s="1"/>
  <c r="P319" i="12"/>
  <c r="Q306" i="14" s="1"/>
  <c r="P320" i="12"/>
  <c r="Q307" i="14" s="1"/>
  <c r="P321" i="12"/>
  <c r="Q308" i="14" s="1"/>
  <c r="P322" i="12"/>
  <c r="Q309" i="14" s="1"/>
  <c r="P323" i="12"/>
  <c r="Q310" i="14" s="1"/>
  <c r="P324" i="12"/>
  <c r="Q311" i="14" s="1"/>
  <c r="P325" i="12"/>
  <c r="Q312" i="14" s="1"/>
  <c r="P326" i="12"/>
  <c r="Q313" i="14" s="1"/>
  <c r="P327" i="12"/>
  <c r="Q314" i="14" s="1"/>
  <c r="P328" i="12"/>
  <c r="Q315" i="14" s="1"/>
  <c r="P329" i="12"/>
  <c r="Q316" i="14" s="1"/>
  <c r="P330" i="12"/>
  <c r="Q317" i="14" s="1"/>
  <c r="P331" i="12"/>
  <c r="Q318" i="14" s="1"/>
  <c r="P332" i="12"/>
  <c r="Q319" i="14" s="1"/>
  <c r="P333" i="12"/>
  <c r="Q320" i="14" s="1"/>
  <c r="P334" i="12"/>
  <c r="Q321" i="14" s="1"/>
  <c r="P335" i="12"/>
  <c r="Q322" i="14" s="1"/>
  <c r="P336" i="12"/>
  <c r="Q323" i="14" s="1"/>
  <c r="P337" i="12"/>
  <c r="Q324" i="14" s="1"/>
  <c r="P338" i="12"/>
  <c r="Q325" i="14" s="1"/>
  <c r="P339" i="12"/>
  <c r="Q326" i="14" s="1"/>
  <c r="P340" i="12"/>
  <c r="Q327" i="14" s="1"/>
  <c r="P341" i="12"/>
  <c r="Q328" i="14" s="1"/>
  <c r="P342" i="12"/>
  <c r="Q329" i="14" s="1"/>
  <c r="P343" i="12"/>
  <c r="Q330" i="14" s="1"/>
  <c r="P345" i="12"/>
  <c r="Q332" i="14" s="1"/>
  <c r="P346" i="12"/>
  <c r="Q333" i="14" s="1"/>
  <c r="P347" i="12"/>
  <c r="Q334" i="14" s="1"/>
  <c r="P348" i="12"/>
  <c r="Q335" i="14" s="1"/>
  <c r="P349" i="12"/>
  <c r="Q336" i="14" s="1"/>
  <c r="P350" i="12"/>
  <c r="Q337" i="14" s="1"/>
  <c r="P351" i="12"/>
  <c r="Q338" i="14" s="1"/>
  <c r="P588" i="12"/>
  <c r="Q575" i="14" s="1"/>
  <c r="P597" i="12"/>
  <c r="Q584" i="14" s="1"/>
  <c r="P598" i="12"/>
  <c r="Q585" i="14" s="1"/>
  <c r="P606" i="12"/>
  <c r="Q593" i="14" s="1"/>
  <c r="P607" i="12"/>
  <c r="Q594" i="14" s="1"/>
  <c r="P617" i="12"/>
  <c r="Q604" i="14" s="1"/>
  <c r="P618" i="12"/>
  <c r="Q605" i="14" s="1"/>
  <c r="P619" i="12"/>
  <c r="Q606" i="14" s="1"/>
  <c r="P643" i="12"/>
  <c r="Q630" i="14" s="1"/>
  <c r="P644" i="12"/>
  <c r="Q631" i="14" s="1"/>
  <c r="P647" i="12"/>
  <c r="Q634" i="14" s="1"/>
  <c r="P655" i="12"/>
  <c r="Q642" i="14" s="1"/>
  <c r="P663" i="12"/>
  <c r="Q650" i="14" s="1"/>
  <c r="P664" i="12"/>
  <c r="Q651" i="14" s="1"/>
  <c r="P665" i="12"/>
  <c r="Q652" i="14" s="1"/>
  <c r="P666" i="12"/>
  <c r="Q653" i="14" s="1"/>
  <c r="P667" i="12"/>
  <c r="Q654" i="14" s="1"/>
  <c r="P668" i="12"/>
  <c r="Q655" i="14" s="1"/>
  <c r="B497" i="14" l="1"/>
  <c r="L497" i="14" s="1"/>
  <c r="L495" i="14"/>
  <c r="B430" i="14"/>
  <c r="L430" i="14" s="1"/>
  <c r="B216" i="14"/>
  <c r="L216" i="14" s="1"/>
  <c r="H26" i="14"/>
  <c r="H27" i="14" s="1"/>
  <c r="I26" i="14"/>
  <c r="I27" i="14" s="1"/>
  <c r="K26" i="14"/>
  <c r="K27" i="14" s="1"/>
  <c r="E271" i="14"/>
  <c r="H271" i="14" s="1"/>
  <c r="J549" i="14"/>
  <c r="H549" i="14"/>
  <c r="D551" i="14"/>
  <c r="E550" i="14"/>
  <c r="I549" i="14"/>
  <c r="L664" i="14"/>
  <c r="B665" i="14"/>
  <c r="L132" i="14"/>
  <c r="H146" i="14"/>
  <c r="H147" i="14" s="1"/>
  <c r="J146" i="14"/>
  <c r="J147" i="14" s="1"/>
  <c r="K141" i="14"/>
  <c r="D524" i="14"/>
  <c r="E524" i="14" s="1"/>
  <c r="J653" i="14"/>
  <c r="I653" i="14"/>
  <c r="H653" i="14"/>
  <c r="B576" i="14"/>
  <c r="L575" i="14"/>
  <c r="E451" i="14"/>
  <c r="D452" i="14"/>
  <c r="H331" i="14"/>
  <c r="I331" i="14"/>
  <c r="J331" i="14"/>
  <c r="D149" i="14"/>
  <c r="E149" i="14" s="1"/>
  <c r="E148" i="14"/>
  <c r="I141" i="14"/>
  <c r="E332" i="14"/>
  <c r="D333" i="14"/>
  <c r="I147" i="14"/>
  <c r="H355" i="14"/>
  <c r="I355" i="14"/>
  <c r="J355" i="14"/>
  <c r="D357" i="14"/>
  <c r="E357" i="14" s="1"/>
  <c r="E356" i="14"/>
  <c r="B158" i="14"/>
  <c r="L157" i="14"/>
  <c r="B303" i="14"/>
  <c r="L302" i="14"/>
  <c r="D655" i="14"/>
  <c r="E654" i="14"/>
  <c r="I450" i="14"/>
  <c r="D143" i="14"/>
  <c r="E143" i="14" s="1"/>
  <c r="E142" i="14"/>
  <c r="H450" i="14"/>
  <c r="H141" i="14"/>
  <c r="J141" i="14"/>
  <c r="I361" i="14"/>
  <c r="H361" i="14"/>
  <c r="J361" i="14"/>
  <c r="H186" i="14"/>
  <c r="I186" i="14"/>
  <c r="J186" i="14"/>
  <c r="D575" i="14"/>
  <c r="E574" i="14"/>
  <c r="I131" i="14"/>
  <c r="H131" i="14"/>
  <c r="J131" i="14"/>
  <c r="K131" i="14"/>
  <c r="D493" i="14"/>
  <c r="E492" i="14"/>
  <c r="I634" i="14"/>
  <c r="I635" i="14" s="1"/>
  <c r="H634" i="14"/>
  <c r="H635" i="14" s="1"/>
  <c r="J634" i="14"/>
  <c r="J635" i="14" s="1"/>
  <c r="E362" i="14"/>
  <c r="D363" i="14"/>
  <c r="E187" i="14"/>
  <c r="D188" i="14"/>
  <c r="H573" i="14"/>
  <c r="I573" i="14"/>
  <c r="J573" i="14"/>
  <c r="E132" i="14"/>
  <c r="D133" i="14"/>
  <c r="I623" i="14"/>
  <c r="I624" i="14" s="1"/>
  <c r="H623" i="14"/>
  <c r="H624" i="14" s="1"/>
  <c r="J623" i="14"/>
  <c r="J624" i="14" s="1"/>
  <c r="B656" i="14"/>
  <c r="L655" i="14"/>
  <c r="H491" i="14"/>
  <c r="I491" i="14"/>
  <c r="J491" i="14"/>
  <c r="H523" i="14"/>
  <c r="I523" i="14"/>
  <c r="J523" i="14"/>
  <c r="B190" i="14"/>
  <c r="L189" i="14"/>
  <c r="H445" i="14"/>
  <c r="H446" i="14" s="1"/>
  <c r="I445" i="14"/>
  <c r="I446" i="14" s="1"/>
  <c r="J445" i="14"/>
  <c r="J446" i="14" s="1"/>
  <c r="B600" i="14"/>
  <c r="L599" i="14"/>
  <c r="H301" i="14"/>
  <c r="I301" i="14"/>
  <c r="J301" i="14"/>
  <c r="D155" i="14"/>
  <c r="E154" i="14"/>
  <c r="D559" i="14"/>
  <c r="E559" i="14" s="1"/>
  <c r="E558" i="14"/>
  <c r="D243" i="14"/>
  <c r="E242" i="14"/>
  <c r="E640" i="14"/>
  <c r="D641" i="14"/>
  <c r="E272" i="14"/>
  <c r="D273" i="14"/>
  <c r="E302" i="14"/>
  <c r="D303" i="14"/>
  <c r="H648" i="14"/>
  <c r="H649" i="14" s="1"/>
  <c r="I648" i="14"/>
  <c r="I649" i="14" s="1"/>
  <c r="J648" i="14"/>
  <c r="J649" i="14" s="1"/>
  <c r="B134" i="14"/>
  <c r="L133" i="14"/>
  <c r="B34" i="14"/>
  <c r="L33" i="14"/>
  <c r="I153" i="14"/>
  <c r="J153" i="14"/>
  <c r="H153" i="14"/>
  <c r="H557" i="14"/>
  <c r="I557" i="14"/>
  <c r="J557" i="14"/>
  <c r="B337" i="14"/>
  <c r="L336" i="14"/>
  <c r="J241" i="14"/>
  <c r="H241" i="14"/>
  <c r="I241" i="14"/>
  <c r="I639" i="14"/>
  <c r="J639" i="14"/>
  <c r="H639" i="14"/>
  <c r="D666" i="14"/>
  <c r="E665" i="14"/>
  <c r="D267" i="14"/>
  <c r="E267" i="14" s="1"/>
  <c r="E266" i="14"/>
  <c r="I214" i="14"/>
  <c r="J214" i="14"/>
  <c r="D29" i="14"/>
  <c r="E28" i="14"/>
  <c r="B280" i="14"/>
  <c r="L279" i="14"/>
  <c r="H664" i="14"/>
  <c r="I664" i="14"/>
  <c r="J664" i="14"/>
  <c r="J265" i="14"/>
  <c r="I265" i="14"/>
  <c r="B143" i="14"/>
  <c r="L143" i="14" s="1"/>
  <c r="L142" i="14"/>
  <c r="E215" i="14"/>
  <c r="D216" i="14"/>
  <c r="F145" i="14"/>
  <c r="F146" i="14" s="1"/>
  <c r="F147" i="14" s="1"/>
  <c r="F148" i="14" s="1"/>
  <c r="F149" i="14" s="1"/>
  <c r="F150" i="14" s="1"/>
  <c r="K144" i="14"/>
  <c r="K145" i="14" s="1"/>
  <c r="K146" i="14" s="1"/>
  <c r="K147" i="14" s="1"/>
  <c r="J27" i="14"/>
  <c r="L391" i="14"/>
  <c r="B392" i="14"/>
  <c r="H388" i="14"/>
  <c r="I388" i="14"/>
  <c r="J388" i="14"/>
  <c r="D619" i="14"/>
  <c r="E619" i="14" s="1"/>
  <c r="E618" i="14"/>
  <c r="D599" i="14"/>
  <c r="E598" i="14"/>
  <c r="I419" i="14"/>
  <c r="J419" i="14"/>
  <c r="H419" i="14"/>
  <c r="E69" i="14"/>
  <c r="D70" i="14"/>
  <c r="L455" i="14"/>
  <c r="B456" i="14"/>
  <c r="E389" i="14"/>
  <c r="D390" i="14"/>
  <c r="H617" i="14"/>
  <c r="I617" i="14"/>
  <c r="J617" i="14"/>
  <c r="H597" i="14"/>
  <c r="I597" i="14"/>
  <c r="J597" i="14"/>
  <c r="D421" i="14"/>
  <c r="E420" i="14"/>
  <c r="B72" i="14"/>
  <c r="L71" i="14"/>
  <c r="I68" i="14"/>
  <c r="H68" i="14"/>
  <c r="J68" i="14"/>
  <c r="K68" i="14"/>
  <c r="B248" i="14"/>
  <c r="L247" i="14"/>
  <c r="B369" i="14"/>
  <c r="L368" i="14"/>
  <c r="B526" i="14"/>
  <c r="L525" i="14"/>
  <c r="L642" i="14"/>
  <c r="B643" i="14"/>
  <c r="P15" i="12"/>
  <c r="B498" i="14" l="1"/>
  <c r="B499" i="14" s="1"/>
  <c r="B431" i="14"/>
  <c r="B432" i="14" s="1"/>
  <c r="B217" i="14"/>
  <c r="B218" i="14" s="1"/>
  <c r="I271" i="14"/>
  <c r="I272" i="14" s="1"/>
  <c r="J271" i="14"/>
  <c r="J272" i="14" s="1"/>
  <c r="K148" i="14"/>
  <c r="K149" i="14" s="1"/>
  <c r="J550" i="14"/>
  <c r="H550" i="14"/>
  <c r="I550" i="14"/>
  <c r="E551" i="14"/>
  <c r="D552" i="14"/>
  <c r="B666" i="14"/>
  <c r="L665" i="14"/>
  <c r="D525" i="14"/>
  <c r="E525" i="14" s="1"/>
  <c r="L576" i="14"/>
  <c r="B577" i="14"/>
  <c r="J332" i="14"/>
  <c r="I332" i="14"/>
  <c r="H332" i="14"/>
  <c r="J356" i="14"/>
  <c r="J357" i="14" s="1"/>
  <c r="D656" i="14"/>
  <c r="E655" i="14"/>
  <c r="I356" i="14"/>
  <c r="I357" i="14" s="1"/>
  <c r="H148" i="14"/>
  <c r="H149" i="14" s="1"/>
  <c r="I148" i="14"/>
  <c r="I149" i="14" s="1"/>
  <c r="J148" i="14"/>
  <c r="J149" i="14" s="1"/>
  <c r="H356" i="14"/>
  <c r="H357" i="14" s="1"/>
  <c r="B304" i="14"/>
  <c r="L303" i="14"/>
  <c r="J142" i="14"/>
  <c r="J143" i="14" s="1"/>
  <c r="H142" i="14"/>
  <c r="H143" i="14" s="1"/>
  <c r="I142" i="14"/>
  <c r="I143" i="14" s="1"/>
  <c r="B159" i="14"/>
  <c r="L158" i="14"/>
  <c r="D334" i="14"/>
  <c r="E333" i="14"/>
  <c r="K142" i="14"/>
  <c r="K143" i="14" s="1"/>
  <c r="E452" i="14"/>
  <c r="D453" i="14"/>
  <c r="H654" i="14"/>
  <c r="J654" i="14"/>
  <c r="I654" i="14"/>
  <c r="I451" i="14"/>
  <c r="H451" i="14"/>
  <c r="J451" i="14"/>
  <c r="B393" i="14"/>
  <c r="L392" i="14"/>
  <c r="B370" i="14"/>
  <c r="L369" i="14"/>
  <c r="B135" i="14"/>
  <c r="L134" i="14"/>
  <c r="D391" i="14"/>
  <c r="E390" i="14"/>
  <c r="E70" i="14"/>
  <c r="D71" i="14"/>
  <c r="J389" i="14"/>
  <c r="H389" i="14"/>
  <c r="I389" i="14"/>
  <c r="B644" i="14"/>
  <c r="L644" i="14" s="1"/>
  <c r="L643" i="14"/>
  <c r="B457" i="14"/>
  <c r="L456" i="14"/>
  <c r="J618" i="14"/>
  <c r="J619" i="14" s="1"/>
  <c r="H618" i="14"/>
  <c r="H619" i="14" s="1"/>
  <c r="I618" i="14"/>
  <c r="I619" i="14" s="1"/>
  <c r="H665" i="14"/>
  <c r="I665" i="14"/>
  <c r="J665" i="14"/>
  <c r="I242" i="14"/>
  <c r="J242" i="14"/>
  <c r="H242" i="14"/>
  <c r="E133" i="14"/>
  <c r="D134" i="14"/>
  <c r="E363" i="14"/>
  <c r="D364" i="14"/>
  <c r="H420" i="14"/>
  <c r="I420" i="14"/>
  <c r="J420" i="14"/>
  <c r="I215" i="14"/>
  <c r="J215" i="14"/>
  <c r="B601" i="14"/>
  <c r="L600" i="14"/>
  <c r="L248" i="14"/>
  <c r="B249" i="14"/>
  <c r="H69" i="14"/>
  <c r="I69" i="14"/>
  <c r="J69" i="14"/>
  <c r="K69" i="14"/>
  <c r="D600" i="14"/>
  <c r="E599" i="14"/>
  <c r="E666" i="14"/>
  <c r="D667" i="14"/>
  <c r="B338" i="14"/>
  <c r="L337" i="14"/>
  <c r="E243" i="14"/>
  <c r="D244" i="14"/>
  <c r="H132" i="14"/>
  <c r="I132" i="14"/>
  <c r="J132" i="14"/>
  <c r="K132" i="14"/>
  <c r="H362" i="14"/>
  <c r="I362" i="14"/>
  <c r="J362" i="14"/>
  <c r="D217" i="14"/>
  <c r="E216" i="14"/>
  <c r="D304" i="14"/>
  <c r="E303" i="14"/>
  <c r="H558" i="14"/>
  <c r="H559" i="14" s="1"/>
  <c r="I558" i="14"/>
  <c r="I559" i="14" s="1"/>
  <c r="J558" i="14"/>
  <c r="J559" i="14" s="1"/>
  <c r="J524" i="14"/>
  <c r="H524" i="14"/>
  <c r="I524" i="14"/>
  <c r="B527" i="14"/>
  <c r="L526" i="14"/>
  <c r="L72" i="14"/>
  <c r="B73" i="14"/>
  <c r="F151" i="14"/>
  <c r="F152" i="14" s="1"/>
  <c r="F153" i="14" s="1"/>
  <c r="F154" i="14" s="1"/>
  <c r="F155" i="14" s="1"/>
  <c r="F156" i="14" s="1"/>
  <c r="F157" i="14" s="1"/>
  <c r="F158" i="14" s="1"/>
  <c r="F159" i="14" s="1"/>
  <c r="F160" i="14" s="1"/>
  <c r="F161" i="14" s="1"/>
  <c r="F162" i="14" s="1"/>
  <c r="F163" i="14" s="1"/>
  <c r="F164" i="14" s="1"/>
  <c r="F165" i="14" s="1"/>
  <c r="F166" i="14" s="1"/>
  <c r="F167" i="14" s="1"/>
  <c r="F168" i="14" s="1"/>
  <c r="F169" i="14" s="1"/>
  <c r="F170" i="14" s="1"/>
  <c r="F171" i="14" s="1"/>
  <c r="F172" i="14" s="1"/>
  <c r="F173" i="14" s="1"/>
  <c r="F174" i="14" s="1"/>
  <c r="F175" i="14" s="1"/>
  <c r="F176" i="14" s="1"/>
  <c r="F177" i="14" s="1"/>
  <c r="F178" i="14" s="1"/>
  <c r="F179" i="14" s="1"/>
  <c r="F180" i="14" s="1"/>
  <c r="F181" i="14" s="1"/>
  <c r="F182" i="14" s="1"/>
  <c r="K150" i="14"/>
  <c r="K151" i="14" s="1"/>
  <c r="K152" i="14" s="1"/>
  <c r="K153" i="14" s="1"/>
  <c r="K154" i="14" s="1"/>
  <c r="B281" i="14"/>
  <c r="L280" i="14"/>
  <c r="B35" i="14"/>
  <c r="L34" i="14"/>
  <c r="H302" i="14"/>
  <c r="I302" i="14"/>
  <c r="J302" i="14"/>
  <c r="L656" i="14"/>
  <c r="B657" i="14"/>
  <c r="J154" i="14"/>
  <c r="I154" i="14"/>
  <c r="H154" i="14"/>
  <c r="H492" i="14"/>
  <c r="I492" i="14"/>
  <c r="J492" i="14"/>
  <c r="D494" i="14"/>
  <c r="E493" i="14"/>
  <c r="E421" i="14"/>
  <c r="D422" i="14"/>
  <c r="H272" i="14"/>
  <c r="E155" i="14"/>
  <c r="D156" i="14"/>
  <c r="H598" i="14"/>
  <c r="J598" i="14"/>
  <c r="I598" i="14"/>
  <c r="H28" i="14"/>
  <c r="I28" i="14"/>
  <c r="J28" i="14"/>
  <c r="K28" i="14"/>
  <c r="I266" i="14"/>
  <c r="I267" i="14" s="1"/>
  <c r="J266" i="14"/>
  <c r="J267" i="14" s="1"/>
  <c r="D642" i="14"/>
  <c r="E641" i="14"/>
  <c r="D189" i="14"/>
  <c r="E188" i="14"/>
  <c r="H574" i="14"/>
  <c r="I574" i="14"/>
  <c r="J574" i="14"/>
  <c r="E273" i="14"/>
  <c r="D274" i="14"/>
  <c r="E29" i="14"/>
  <c r="D30" i="14"/>
  <c r="H640" i="14"/>
  <c r="I640" i="14"/>
  <c r="J640" i="14"/>
  <c r="B191" i="14"/>
  <c r="L190" i="14"/>
  <c r="J187" i="14"/>
  <c r="H187" i="14"/>
  <c r="I187" i="14"/>
  <c r="E575" i="14"/>
  <c r="D576" i="14"/>
  <c r="B2" i="14"/>
  <c r="B3" i="14" s="1"/>
  <c r="M2" i="14"/>
  <c r="N2" i="14"/>
  <c r="O2" i="14"/>
  <c r="P2" i="14"/>
  <c r="Q2" i="14"/>
  <c r="L498" i="14" l="1"/>
  <c r="L431" i="14"/>
  <c r="L217" i="14"/>
  <c r="I551" i="14"/>
  <c r="E552" i="14"/>
  <c r="D553" i="14"/>
  <c r="E553" i="14" s="1"/>
  <c r="H551" i="14"/>
  <c r="J551" i="14"/>
  <c r="L666" i="14"/>
  <c r="B667" i="14"/>
  <c r="D526" i="14"/>
  <c r="D527" i="14" s="1"/>
  <c r="L577" i="14"/>
  <c r="B578" i="14"/>
  <c r="D454" i="14"/>
  <c r="E453" i="14"/>
  <c r="L159" i="14"/>
  <c r="B160" i="14"/>
  <c r="B4" i="14"/>
  <c r="L3" i="14"/>
  <c r="H452" i="14"/>
  <c r="J452" i="14"/>
  <c r="I452" i="14"/>
  <c r="I333" i="14"/>
  <c r="H333" i="14"/>
  <c r="J333" i="14"/>
  <c r="E334" i="14"/>
  <c r="D335" i="14"/>
  <c r="B305" i="14"/>
  <c r="L304" i="14"/>
  <c r="I655" i="14"/>
  <c r="J655" i="14"/>
  <c r="H655" i="14"/>
  <c r="E656" i="14"/>
  <c r="D657" i="14"/>
  <c r="F183" i="14"/>
  <c r="F184" i="14" s="1"/>
  <c r="F185" i="14" s="1"/>
  <c r="F186" i="14" s="1"/>
  <c r="F187" i="14" s="1"/>
  <c r="F188" i="14" s="1"/>
  <c r="F189" i="14" s="1"/>
  <c r="F190" i="14" s="1"/>
  <c r="F191" i="14" s="1"/>
  <c r="F192" i="14" s="1"/>
  <c r="F193" i="14" s="1"/>
  <c r="F194" i="14" s="1"/>
  <c r="F195" i="14" s="1"/>
  <c r="F196" i="14" s="1"/>
  <c r="F197" i="14" s="1"/>
  <c r="F198" i="14" s="1"/>
  <c r="F199" i="14" s="1"/>
  <c r="F200" i="14" s="1"/>
  <c r="F201" i="14" s="1"/>
  <c r="F202" i="14" s="1"/>
  <c r="F203" i="14" s="1"/>
  <c r="F204" i="14" s="1"/>
  <c r="F205" i="14" s="1"/>
  <c r="F206" i="14" s="1"/>
  <c r="F207" i="14" s="1"/>
  <c r="F208" i="14" s="1"/>
  <c r="F209" i="14" s="1"/>
  <c r="K182" i="14"/>
  <c r="K183" i="14" s="1"/>
  <c r="K184" i="14" s="1"/>
  <c r="K185" i="14" s="1"/>
  <c r="K186" i="14" s="1"/>
  <c r="K187" i="14" s="1"/>
  <c r="K188" i="14" s="1"/>
  <c r="E494" i="14"/>
  <c r="D495" i="14"/>
  <c r="B602" i="14"/>
  <c r="L601" i="14"/>
  <c r="D245" i="14"/>
  <c r="E244" i="14"/>
  <c r="D365" i="14"/>
  <c r="E364" i="14"/>
  <c r="H29" i="14"/>
  <c r="I29" i="14"/>
  <c r="J29" i="14"/>
  <c r="K29" i="14"/>
  <c r="H641" i="14"/>
  <c r="I641" i="14"/>
  <c r="J641" i="14"/>
  <c r="D423" i="14"/>
  <c r="E422" i="14"/>
  <c r="H273" i="14"/>
  <c r="I273" i="14"/>
  <c r="J273" i="14"/>
  <c r="B528" i="14"/>
  <c r="L527" i="14"/>
  <c r="D305" i="14"/>
  <c r="E304" i="14"/>
  <c r="B433" i="14"/>
  <c r="L432" i="14"/>
  <c r="E600" i="14"/>
  <c r="D601" i="14"/>
  <c r="L35" i="14"/>
  <c r="B36" i="14"/>
  <c r="H243" i="14"/>
  <c r="I243" i="14"/>
  <c r="J243" i="14"/>
  <c r="J363" i="14"/>
  <c r="H363" i="14"/>
  <c r="I363" i="14"/>
  <c r="L135" i="14"/>
  <c r="B136" i="14"/>
  <c r="L136" i="14" s="1"/>
  <c r="L191" i="14"/>
  <c r="B192" i="14"/>
  <c r="D275" i="14"/>
  <c r="E274" i="14"/>
  <c r="E642" i="14"/>
  <c r="D643" i="14"/>
  <c r="D31" i="14"/>
  <c r="E30" i="14"/>
  <c r="J188" i="14"/>
  <c r="H188" i="14"/>
  <c r="I188" i="14"/>
  <c r="B74" i="14"/>
  <c r="L73" i="14"/>
  <c r="D135" i="14"/>
  <c r="E134" i="14"/>
  <c r="L281" i="14"/>
  <c r="B282" i="14"/>
  <c r="B339" i="14"/>
  <c r="L338" i="14"/>
  <c r="J133" i="14"/>
  <c r="H133" i="14"/>
  <c r="I133" i="14"/>
  <c r="K133" i="14"/>
  <c r="L499" i="14"/>
  <c r="B500" i="14"/>
  <c r="D190" i="14"/>
  <c r="E189" i="14"/>
  <c r="J216" i="14"/>
  <c r="I216" i="14"/>
  <c r="D668" i="14"/>
  <c r="E667" i="14"/>
  <c r="B250" i="14"/>
  <c r="L249" i="14"/>
  <c r="D72" i="14"/>
  <c r="E71" i="14"/>
  <c r="E156" i="14"/>
  <c r="D157" i="14"/>
  <c r="H155" i="14"/>
  <c r="J155" i="14"/>
  <c r="K155" i="14"/>
  <c r="I155" i="14"/>
  <c r="I525" i="14"/>
  <c r="J525" i="14"/>
  <c r="H525" i="14"/>
  <c r="E217" i="14"/>
  <c r="D218" i="14"/>
  <c r="H666" i="14"/>
  <c r="I666" i="14"/>
  <c r="J666" i="14"/>
  <c r="B458" i="14"/>
  <c r="L457" i="14"/>
  <c r="H70" i="14"/>
  <c r="J70" i="14"/>
  <c r="I70" i="14"/>
  <c r="K70" i="14"/>
  <c r="B371" i="14"/>
  <c r="L370" i="14"/>
  <c r="E576" i="14"/>
  <c r="D577" i="14"/>
  <c r="B219" i="14"/>
  <c r="L218" i="14"/>
  <c r="H493" i="14"/>
  <c r="I493" i="14"/>
  <c r="J493" i="14"/>
  <c r="B658" i="14"/>
  <c r="L658" i="14" s="1"/>
  <c r="L657" i="14"/>
  <c r="H303" i="14"/>
  <c r="I303" i="14"/>
  <c r="J303" i="14"/>
  <c r="I599" i="14"/>
  <c r="J599" i="14"/>
  <c r="H599" i="14"/>
  <c r="I390" i="14"/>
  <c r="J390" i="14"/>
  <c r="H390" i="14"/>
  <c r="H575" i="14"/>
  <c r="I575" i="14"/>
  <c r="J575" i="14"/>
  <c r="H421" i="14"/>
  <c r="I421" i="14"/>
  <c r="J421" i="14"/>
  <c r="E391" i="14"/>
  <c r="D392" i="14"/>
  <c r="L393" i="14"/>
  <c r="B394" i="14"/>
  <c r="D2" i="14"/>
  <c r="D3" i="14" s="1"/>
  <c r="H552" i="14" l="1"/>
  <c r="H553" i="14" s="1"/>
  <c r="I552" i="14"/>
  <c r="I553" i="14" s="1"/>
  <c r="J552" i="14"/>
  <c r="J553" i="14" s="1"/>
  <c r="B668" i="14"/>
  <c r="L667" i="14"/>
  <c r="E526" i="14"/>
  <c r="H526" i="14" s="1"/>
  <c r="B579" i="14"/>
  <c r="L578" i="14"/>
  <c r="E454" i="14"/>
  <c r="D455" i="14"/>
  <c r="B306" i="14"/>
  <c r="L305" i="14"/>
  <c r="E335" i="14"/>
  <c r="D336" i="14"/>
  <c r="D658" i="14"/>
  <c r="E658" i="14" s="1"/>
  <c r="E657" i="14"/>
  <c r="H656" i="14"/>
  <c r="I656" i="14"/>
  <c r="J656" i="14"/>
  <c r="L160" i="14"/>
  <c r="B161" i="14"/>
  <c r="H334" i="14"/>
  <c r="I334" i="14"/>
  <c r="J334" i="14"/>
  <c r="B5" i="14"/>
  <c r="L4" i="14"/>
  <c r="D4" i="14"/>
  <c r="E3" i="14"/>
  <c r="I453" i="14"/>
  <c r="J453" i="14"/>
  <c r="H453" i="14"/>
  <c r="F210" i="14"/>
  <c r="F211" i="14" s="1"/>
  <c r="F212" i="14" s="1"/>
  <c r="F213" i="14" s="1"/>
  <c r="F214" i="14" s="1"/>
  <c r="F215" i="14" s="1"/>
  <c r="F216" i="14" s="1"/>
  <c r="F217" i="14" s="1"/>
  <c r="F218" i="14" s="1"/>
  <c r="F219" i="14" s="1"/>
  <c r="F220" i="14" s="1"/>
  <c r="F221" i="14" s="1"/>
  <c r="F222" i="14" s="1"/>
  <c r="F223" i="14" s="1"/>
  <c r="F224" i="14" s="1"/>
  <c r="F225" i="14" s="1"/>
  <c r="F226" i="14" s="1"/>
  <c r="F227" i="14" s="1"/>
  <c r="F228" i="14" s="1"/>
  <c r="F229" i="14" s="1"/>
  <c r="F230" i="14" s="1"/>
  <c r="F231" i="14" s="1"/>
  <c r="D393" i="14"/>
  <c r="E392" i="14"/>
  <c r="I189" i="14"/>
  <c r="J189" i="14"/>
  <c r="H189" i="14"/>
  <c r="K189" i="14"/>
  <c r="D644" i="14"/>
  <c r="E644" i="14" s="1"/>
  <c r="E643" i="14"/>
  <c r="J364" i="14"/>
  <c r="H364" i="14"/>
  <c r="I364" i="14"/>
  <c r="E495" i="14"/>
  <c r="D496" i="14"/>
  <c r="D219" i="14"/>
  <c r="E218" i="14"/>
  <c r="H30" i="14"/>
  <c r="I30" i="14"/>
  <c r="J30" i="14"/>
  <c r="K30" i="14"/>
  <c r="B75" i="14"/>
  <c r="L74" i="14"/>
  <c r="H600" i="14"/>
  <c r="I600" i="14"/>
  <c r="J600" i="14"/>
  <c r="E527" i="14"/>
  <c r="D528" i="14"/>
  <c r="E190" i="14"/>
  <c r="D191" i="14"/>
  <c r="B340" i="14"/>
  <c r="L339" i="14"/>
  <c r="H642" i="14"/>
  <c r="I642" i="14"/>
  <c r="J642" i="14"/>
  <c r="B434" i="14"/>
  <c r="L433" i="14"/>
  <c r="B529" i="14"/>
  <c r="L528" i="14"/>
  <c r="E365" i="14"/>
  <c r="D366" i="14"/>
  <c r="H494" i="14"/>
  <c r="I494" i="14"/>
  <c r="J494" i="14"/>
  <c r="B251" i="14"/>
  <c r="L250" i="14"/>
  <c r="E31" i="14"/>
  <c r="D32" i="14"/>
  <c r="D158" i="14"/>
  <c r="E157" i="14"/>
  <c r="H667" i="14"/>
  <c r="I667" i="14"/>
  <c r="J667" i="14"/>
  <c r="B501" i="14"/>
  <c r="L500" i="14"/>
  <c r="B283" i="14"/>
  <c r="L282" i="14"/>
  <c r="J274" i="14"/>
  <c r="H274" i="14"/>
  <c r="I274" i="14"/>
  <c r="B37" i="14"/>
  <c r="L36" i="14"/>
  <c r="H304" i="14"/>
  <c r="I304" i="14"/>
  <c r="J304" i="14"/>
  <c r="H244" i="14"/>
  <c r="I244" i="14"/>
  <c r="J244" i="14"/>
  <c r="B395" i="14"/>
  <c r="L394" i="14"/>
  <c r="B372" i="14"/>
  <c r="L371" i="14"/>
  <c r="E423" i="14"/>
  <c r="D424" i="14"/>
  <c r="H391" i="14"/>
  <c r="I391" i="14"/>
  <c r="J391" i="14"/>
  <c r="L219" i="14"/>
  <c r="B220" i="14"/>
  <c r="H156" i="14"/>
  <c r="J156" i="14"/>
  <c r="I156" i="14"/>
  <c r="K156" i="14"/>
  <c r="D669" i="14"/>
  <c r="E668" i="14"/>
  <c r="E275" i="14"/>
  <c r="D276" i="14"/>
  <c r="E305" i="14"/>
  <c r="D306" i="14"/>
  <c r="E245" i="14"/>
  <c r="D246" i="14"/>
  <c r="J422" i="14"/>
  <c r="H422" i="14"/>
  <c r="I422" i="14"/>
  <c r="J71" i="14"/>
  <c r="H71" i="14"/>
  <c r="I71" i="14"/>
  <c r="K71" i="14"/>
  <c r="J134" i="14"/>
  <c r="H134" i="14"/>
  <c r="I134" i="14"/>
  <c r="K134" i="14"/>
  <c r="B193" i="14"/>
  <c r="L192" i="14"/>
  <c r="E601" i="14"/>
  <c r="D602" i="14"/>
  <c r="I217" i="14"/>
  <c r="J217" i="14"/>
  <c r="E577" i="14"/>
  <c r="D578" i="14"/>
  <c r="H576" i="14"/>
  <c r="I576" i="14"/>
  <c r="J576" i="14"/>
  <c r="B459" i="14"/>
  <c r="L458" i="14"/>
  <c r="D73" i="14"/>
  <c r="E72" i="14"/>
  <c r="E135" i="14"/>
  <c r="D136" i="14"/>
  <c r="E136" i="14" s="1"/>
  <c r="B603" i="14"/>
  <c r="L602" i="14"/>
  <c r="E2" i="14"/>
  <c r="I2" i="14" s="1"/>
  <c r="F2" i="14"/>
  <c r="F3" i="14" s="1"/>
  <c r="F4" i="14" s="1"/>
  <c r="F5" i="14" s="1"/>
  <c r="F6" i="14" s="1"/>
  <c r="F7" i="14" s="1"/>
  <c r="F8" i="14" s="1"/>
  <c r="F9" i="14" s="1"/>
  <c r="F10" i="14" s="1"/>
  <c r="F11" i="14" s="1"/>
  <c r="F12" i="14" s="1"/>
  <c r="F13" i="14" s="1"/>
  <c r="F14" i="14" s="1"/>
  <c r="F15" i="14" s="1"/>
  <c r="F16" i="14" s="1"/>
  <c r="L2" i="14"/>
  <c r="L668" i="14" l="1"/>
  <c r="B669" i="14"/>
  <c r="I526" i="14"/>
  <c r="I527" i="14" s="1"/>
  <c r="J526" i="14"/>
  <c r="J527" i="14" s="1"/>
  <c r="I3" i="14"/>
  <c r="L579" i="14"/>
  <c r="B580" i="14"/>
  <c r="H657" i="14"/>
  <c r="H658" i="14" s="1"/>
  <c r="I657" i="14"/>
  <c r="I658" i="14" s="1"/>
  <c r="J657" i="14"/>
  <c r="J658" i="14" s="1"/>
  <c r="E336" i="14"/>
  <c r="D337" i="14"/>
  <c r="B162" i="14"/>
  <c r="L161" i="14"/>
  <c r="J335" i="14"/>
  <c r="H335" i="14"/>
  <c r="I335" i="14"/>
  <c r="E4" i="14"/>
  <c r="D5" i="14"/>
  <c r="B307" i="14"/>
  <c r="L306" i="14"/>
  <c r="D456" i="14"/>
  <c r="E455" i="14"/>
  <c r="B6" i="14"/>
  <c r="L5" i="14"/>
  <c r="H454" i="14"/>
  <c r="I454" i="14"/>
  <c r="J454" i="14"/>
  <c r="I275" i="14"/>
  <c r="J275" i="14"/>
  <c r="H275" i="14"/>
  <c r="I72" i="14"/>
  <c r="K72" i="14"/>
  <c r="H72" i="14"/>
  <c r="J72" i="14"/>
  <c r="D579" i="14"/>
  <c r="E578" i="14"/>
  <c r="D603" i="14"/>
  <c r="E602" i="14"/>
  <c r="J668" i="14"/>
  <c r="H668" i="14"/>
  <c r="I668" i="14"/>
  <c r="H157" i="14"/>
  <c r="I157" i="14"/>
  <c r="J157" i="14"/>
  <c r="K157" i="14"/>
  <c r="E32" i="14"/>
  <c r="D33" i="14"/>
  <c r="E366" i="14"/>
  <c r="D367" i="14"/>
  <c r="I218" i="14"/>
  <c r="J218" i="14"/>
  <c r="H305" i="14"/>
  <c r="I305" i="14"/>
  <c r="J305" i="14"/>
  <c r="B373" i="14"/>
  <c r="L372" i="14"/>
  <c r="D74" i="14"/>
  <c r="E73" i="14"/>
  <c r="J577" i="14"/>
  <c r="H577" i="14"/>
  <c r="I577" i="14"/>
  <c r="H601" i="14"/>
  <c r="I601" i="14"/>
  <c r="J601" i="14"/>
  <c r="E669" i="14"/>
  <c r="D670" i="14"/>
  <c r="L395" i="14"/>
  <c r="B396" i="14"/>
  <c r="L283" i="14"/>
  <c r="B284" i="14"/>
  <c r="D159" i="14"/>
  <c r="E158" i="14"/>
  <c r="H31" i="14"/>
  <c r="I31" i="14"/>
  <c r="J31" i="14"/>
  <c r="K31" i="14"/>
  <c r="I365" i="14"/>
  <c r="H365" i="14"/>
  <c r="J365" i="14"/>
  <c r="E219" i="14"/>
  <c r="D220" i="14"/>
  <c r="D247" i="14"/>
  <c r="E246" i="14"/>
  <c r="D497" i="14"/>
  <c r="E496" i="14"/>
  <c r="H643" i="14"/>
  <c r="H644" i="14" s="1"/>
  <c r="I643" i="14"/>
  <c r="I644" i="14" s="1"/>
  <c r="J643" i="14"/>
  <c r="J644" i="14" s="1"/>
  <c r="B604" i="14"/>
  <c r="L603" i="14"/>
  <c r="L459" i="14"/>
  <c r="B460" i="14"/>
  <c r="B194" i="14"/>
  <c r="L193" i="14"/>
  <c r="H245" i="14"/>
  <c r="I245" i="14"/>
  <c r="J245" i="14"/>
  <c r="B38" i="14"/>
  <c r="L37" i="14"/>
  <c r="L501" i="14"/>
  <c r="B502" i="14"/>
  <c r="B252" i="14"/>
  <c r="L251" i="14"/>
  <c r="B530" i="14"/>
  <c r="L529" i="14"/>
  <c r="B76" i="14"/>
  <c r="L75" i="14"/>
  <c r="J495" i="14"/>
  <c r="H495" i="14"/>
  <c r="I495" i="14"/>
  <c r="D307" i="14"/>
  <c r="E306" i="14"/>
  <c r="E424" i="14"/>
  <c r="D425" i="14"/>
  <c r="D529" i="14"/>
  <c r="E528" i="14"/>
  <c r="H392" i="14"/>
  <c r="I392" i="14"/>
  <c r="J392" i="14"/>
  <c r="I423" i="14"/>
  <c r="H423" i="14"/>
  <c r="J423" i="14"/>
  <c r="B435" i="14"/>
  <c r="L434" i="14"/>
  <c r="B341" i="14"/>
  <c r="L340" i="14"/>
  <c r="H527" i="14"/>
  <c r="E393" i="14"/>
  <c r="D394" i="14"/>
  <c r="D277" i="14"/>
  <c r="E276" i="14"/>
  <c r="B221" i="14"/>
  <c r="L220" i="14"/>
  <c r="E191" i="14"/>
  <c r="D192" i="14"/>
  <c r="I135" i="14"/>
  <c r="I136" i="14" s="1"/>
  <c r="K135" i="14"/>
  <c r="K136" i="14" s="1"/>
  <c r="H135" i="14"/>
  <c r="H136" i="14" s="1"/>
  <c r="J135" i="14"/>
  <c r="J136" i="14" s="1"/>
  <c r="H190" i="14"/>
  <c r="I190" i="14"/>
  <c r="J190" i="14"/>
  <c r="K190" i="14"/>
  <c r="F232" i="14"/>
  <c r="F233" i="14" s="1"/>
  <c r="F234" i="14" s="1"/>
  <c r="F235" i="14" s="1"/>
  <c r="F236" i="14" s="1"/>
  <c r="J2" i="14"/>
  <c r="J3" i="14" s="1"/>
  <c r="K2" i="14"/>
  <c r="K3" i="14" s="1"/>
  <c r="H2" i="14"/>
  <c r="H3" i="14" s="1"/>
  <c r="L669" i="14" l="1"/>
  <c r="B670" i="14"/>
  <c r="I4" i="14"/>
  <c r="H4" i="14"/>
  <c r="K4" i="14"/>
  <c r="J4" i="14"/>
  <c r="B581" i="14"/>
  <c r="L580" i="14"/>
  <c r="B163" i="14"/>
  <c r="L162" i="14"/>
  <c r="L307" i="14"/>
  <c r="B308" i="14"/>
  <c r="D338" i="14"/>
  <c r="E337" i="14"/>
  <c r="D6" i="14"/>
  <c r="E5" i="14"/>
  <c r="H336" i="14"/>
  <c r="J336" i="14"/>
  <c r="I336" i="14"/>
  <c r="B7" i="14"/>
  <c r="L6" i="14"/>
  <c r="J455" i="14"/>
  <c r="H455" i="14"/>
  <c r="I455" i="14"/>
  <c r="D457" i="14"/>
  <c r="E456" i="14"/>
  <c r="J158" i="14"/>
  <c r="H158" i="14"/>
  <c r="I158" i="14"/>
  <c r="K158" i="14"/>
  <c r="I578" i="14"/>
  <c r="J578" i="14"/>
  <c r="H578" i="14"/>
  <c r="H191" i="14"/>
  <c r="I191" i="14"/>
  <c r="J191" i="14"/>
  <c r="K191" i="14"/>
  <c r="H393" i="14"/>
  <c r="I393" i="14"/>
  <c r="J393" i="14"/>
  <c r="L435" i="14"/>
  <c r="B436" i="14"/>
  <c r="L252" i="14"/>
  <c r="B253" i="14"/>
  <c r="B39" i="14"/>
  <c r="L38" i="14"/>
  <c r="E247" i="14"/>
  <c r="D248" i="14"/>
  <c r="E159" i="14"/>
  <c r="D160" i="14"/>
  <c r="E74" i="14"/>
  <c r="D75" i="14"/>
  <c r="E579" i="14"/>
  <c r="D580" i="14"/>
  <c r="D193" i="14"/>
  <c r="E192" i="14"/>
  <c r="B461" i="14"/>
  <c r="L460" i="14"/>
  <c r="J528" i="14"/>
  <c r="H528" i="14"/>
  <c r="I528" i="14"/>
  <c r="B285" i="14"/>
  <c r="L284" i="14"/>
  <c r="E367" i="14"/>
  <c r="D368" i="14"/>
  <c r="B605" i="14"/>
  <c r="L604" i="14"/>
  <c r="B374" i="14"/>
  <c r="L373" i="14"/>
  <c r="H366" i="14"/>
  <c r="I366" i="14"/>
  <c r="J366" i="14"/>
  <c r="D395" i="14"/>
  <c r="E394" i="14"/>
  <c r="H73" i="14"/>
  <c r="J73" i="14"/>
  <c r="I73" i="14"/>
  <c r="K73" i="14"/>
  <c r="B222" i="14"/>
  <c r="L221" i="14"/>
  <c r="E529" i="14"/>
  <c r="D530" i="14"/>
  <c r="E425" i="14"/>
  <c r="D426" i="14"/>
  <c r="I496" i="14"/>
  <c r="J496" i="14"/>
  <c r="H496" i="14"/>
  <c r="B397" i="14"/>
  <c r="L396" i="14"/>
  <c r="D34" i="14"/>
  <c r="E33" i="14"/>
  <c r="H246" i="14"/>
  <c r="I246" i="14"/>
  <c r="J246" i="14"/>
  <c r="L76" i="14"/>
  <c r="B77" i="14"/>
  <c r="H276" i="14"/>
  <c r="I276" i="14"/>
  <c r="J276" i="14"/>
  <c r="E277" i="14"/>
  <c r="D278" i="14"/>
  <c r="H424" i="14"/>
  <c r="I424" i="14"/>
  <c r="J424" i="14"/>
  <c r="E497" i="14"/>
  <c r="D498" i="14"/>
  <c r="H32" i="14"/>
  <c r="I32" i="14"/>
  <c r="J32" i="14"/>
  <c r="K32" i="14"/>
  <c r="J306" i="14"/>
  <c r="H306" i="14"/>
  <c r="I306" i="14"/>
  <c r="B503" i="14"/>
  <c r="L502" i="14"/>
  <c r="D221" i="14"/>
  <c r="E220" i="14"/>
  <c r="D671" i="14"/>
  <c r="E670" i="14"/>
  <c r="J602" i="14"/>
  <c r="H602" i="14"/>
  <c r="I602" i="14"/>
  <c r="K236" i="14"/>
  <c r="K237" i="14" s="1"/>
  <c r="K238" i="14" s="1"/>
  <c r="K239" i="14" s="1"/>
  <c r="K240" i="14" s="1"/>
  <c r="K241" i="14" s="1"/>
  <c r="K242" i="14" s="1"/>
  <c r="K243" i="14" s="1"/>
  <c r="K244" i="14" s="1"/>
  <c r="K245" i="14" s="1"/>
  <c r="K246" i="14" s="1"/>
  <c r="F237" i="14"/>
  <c r="F238" i="14" s="1"/>
  <c r="F239" i="14" s="1"/>
  <c r="F240" i="14" s="1"/>
  <c r="F241" i="14" s="1"/>
  <c r="F242" i="14" s="1"/>
  <c r="F243" i="14" s="1"/>
  <c r="F244" i="14" s="1"/>
  <c r="F245" i="14" s="1"/>
  <c r="F246" i="14" s="1"/>
  <c r="F247" i="14" s="1"/>
  <c r="F248" i="14" s="1"/>
  <c r="F249" i="14" s="1"/>
  <c r="F250" i="14" s="1"/>
  <c r="F251" i="14" s="1"/>
  <c r="F252" i="14" s="1"/>
  <c r="F253" i="14" s="1"/>
  <c r="F254" i="14" s="1"/>
  <c r="F255" i="14" s="1"/>
  <c r="F256" i="14" s="1"/>
  <c r="F257" i="14" s="1"/>
  <c r="F258" i="14" s="1"/>
  <c r="F259" i="14" s="1"/>
  <c r="F260" i="14" s="1"/>
  <c r="F261" i="14" s="1"/>
  <c r="F262" i="14" s="1"/>
  <c r="F263" i="14" s="1"/>
  <c r="B342" i="14"/>
  <c r="L341" i="14"/>
  <c r="E307" i="14"/>
  <c r="D308" i="14"/>
  <c r="B531" i="14"/>
  <c r="L530" i="14"/>
  <c r="B195" i="14"/>
  <c r="L194" i="14"/>
  <c r="J219" i="14"/>
  <c r="I219" i="14"/>
  <c r="I669" i="14"/>
  <c r="H669" i="14"/>
  <c r="J669" i="14"/>
  <c r="D604" i="14"/>
  <c r="E603" i="14"/>
  <c r="N1" i="14"/>
  <c r="O1" i="14"/>
  <c r="P1" i="14"/>
  <c r="Q1" i="14"/>
  <c r="B671" i="14" l="1"/>
  <c r="L670" i="14"/>
  <c r="I5" i="14"/>
  <c r="K5" i="14"/>
  <c r="L581" i="14"/>
  <c r="B582" i="14"/>
  <c r="H337" i="14"/>
  <c r="I337" i="14"/>
  <c r="J337" i="14"/>
  <c r="B8" i="14"/>
  <c r="L7" i="14"/>
  <c r="D339" i="14"/>
  <c r="E338" i="14"/>
  <c r="H456" i="14"/>
  <c r="I456" i="14"/>
  <c r="J456" i="14"/>
  <c r="L308" i="14"/>
  <c r="B309" i="14"/>
  <c r="E457" i="14"/>
  <c r="D458" i="14"/>
  <c r="L163" i="14"/>
  <c r="B164" i="14"/>
  <c r="E6" i="14"/>
  <c r="D7" i="14"/>
  <c r="J5" i="14"/>
  <c r="H5" i="14"/>
  <c r="H247" i="14"/>
  <c r="J247" i="14"/>
  <c r="I247" i="14"/>
  <c r="K247" i="14"/>
  <c r="D222" i="14"/>
  <c r="E221" i="14"/>
  <c r="I497" i="14"/>
  <c r="J497" i="14"/>
  <c r="H497" i="14"/>
  <c r="H277" i="14"/>
  <c r="I277" i="14"/>
  <c r="J277" i="14"/>
  <c r="D35" i="14"/>
  <c r="E34" i="14"/>
  <c r="H367" i="14"/>
  <c r="I367" i="14"/>
  <c r="J367" i="14"/>
  <c r="H579" i="14"/>
  <c r="I579" i="14"/>
  <c r="J579" i="14"/>
  <c r="L39" i="14"/>
  <c r="B40" i="14"/>
  <c r="I603" i="14"/>
  <c r="J603" i="14"/>
  <c r="H603" i="14"/>
  <c r="D369" i="14"/>
  <c r="E368" i="14"/>
  <c r="D581" i="14"/>
  <c r="E580" i="14"/>
  <c r="D427" i="14"/>
  <c r="E426" i="14"/>
  <c r="D76" i="14"/>
  <c r="E75" i="14"/>
  <c r="B254" i="14"/>
  <c r="L253" i="14"/>
  <c r="L195" i="14"/>
  <c r="B196" i="14"/>
  <c r="D672" i="14"/>
  <c r="E671" i="14"/>
  <c r="D499" i="14"/>
  <c r="E498" i="14"/>
  <c r="J33" i="14"/>
  <c r="H33" i="14"/>
  <c r="I33" i="14"/>
  <c r="K33" i="14"/>
  <c r="E604" i="14"/>
  <c r="D605" i="14"/>
  <c r="I307" i="14"/>
  <c r="J307" i="14"/>
  <c r="H307" i="14"/>
  <c r="H425" i="14"/>
  <c r="I425" i="14"/>
  <c r="J425" i="14"/>
  <c r="L374" i="14"/>
  <c r="B375" i="14"/>
  <c r="B286" i="14"/>
  <c r="L285" i="14"/>
  <c r="I74" i="14"/>
  <c r="H74" i="14"/>
  <c r="J74" i="14"/>
  <c r="K74" i="14"/>
  <c r="B606" i="14"/>
  <c r="L605" i="14"/>
  <c r="D194" i="14"/>
  <c r="E193" i="14"/>
  <c r="I220" i="14"/>
  <c r="J220" i="14"/>
  <c r="D531" i="14"/>
  <c r="E530" i="14"/>
  <c r="H394" i="14"/>
  <c r="I394" i="14"/>
  <c r="J394" i="14"/>
  <c r="E160" i="14"/>
  <c r="D161" i="14"/>
  <c r="F264" i="14"/>
  <c r="F265" i="14" s="1"/>
  <c r="F266" i="14" s="1"/>
  <c r="F267" i="14" s="1"/>
  <c r="F268" i="14" s="1"/>
  <c r="D279" i="14"/>
  <c r="E278" i="14"/>
  <c r="B532" i="14"/>
  <c r="L531" i="14"/>
  <c r="E308" i="14"/>
  <c r="D309" i="14"/>
  <c r="B343" i="14"/>
  <c r="L342" i="14"/>
  <c r="B504" i="14"/>
  <c r="L503" i="14"/>
  <c r="L397" i="14"/>
  <c r="B398" i="14"/>
  <c r="I529" i="14"/>
  <c r="J529" i="14"/>
  <c r="H529" i="14"/>
  <c r="E395" i="14"/>
  <c r="D396" i="14"/>
  <c r="L461" i="14"/>
  <c r="B462" i="14"/>
  <c r="I159" i="14"/>
  <c r="H159" i="14"/>
  <c r="J159" i="14"/>
  <c r="K159" i="14"/>
  <c r="H670" i="14"/>
  <c r="J670" i="14"/>
  <c r="I670" i="14"/>
  <c r="B78" i="14"/>
  <c r="L77" i="14"/>
  <c r="J192" i="14"/>
  <c r="H192" i="14"/>
  <c r="I192" i="14"/>
  <c r="K192" i="14"/>
  <c r="E248" i="14"/>
  <c r="D249" i="14"/>
  <c r="B437" i="14"/>
  <c r="L436" i="14"/>
  <c r="B223" i="14"/>
  <c r="L222" i="14"/>
  <c r="M1" i="14"/>
  <c r="B672" i="14" l="1"/>
  <c r="L671" i="14"/>
  <c r="I6" i="14"/>
  <c r="L582" i="14"/>
  <c r="B583" i="14"/>
  <c r="K6" i="14"/>
  <c r="I338" i="14"/>
  <c r="J338" i="14"/>
  <c r="H338" i="14"/>
  <c r="E7" i="14"/>
  <c r="D8" i="14"/>
  <c r="D459" i="14"/>
  <c r="E458" i="14"/>
  <c r="E339" i="14"/>
  <c r="D340" i="14"/>
  <c r="H6" i="14"/>
  <c r="H457" i="14"/>
  <c r="I457" i="14"/>
  <c r="J457" i="14"/>
  <c r="J6" i="14"/>
  <c r="B310" i="14"/>
  <c r="L309" i="14"/>
  <c r="B9" i="14"/>
  <c r="L8" i="14"/>
  <c r="B165" i="14"/>
  <c r="L164" i="14"/>
  <c r="B399" i="14"/>
  <c r="L398" i="14"/>
  <c r="B224" i="14"/>
  <c r="L223" i="14"/>
  <c r="B533" i="14"/>
  <c r="L532" i="14"/>
  <c r="D195" i="14"/>
  <c r="E194" i="14"/>
  <c r="B287" i="14"/>
  <c r="L286" i="14"/>
  <c r="H604" i="14"/>
  <c r="I604" i="14"/>
  <c r="J604" i="14"/>
  <c r="E672" i="14"/>
  <c r="D673" i="14"/>
  <c r="E427" i="14"/>
  <c r="D428" i="14"/>
  <c r="D370" i="14"/>
  <c r="E369" i="14"/>
  <c r="E35" i="14"/>
  <c r="D36" i="14"/>
  <c r="E605" i="14"/>
  <c r="D606" i="14"/>
  <c r="D397" i="14"/>
  <c r="E396" i="14"/>
  <c r="H278" i="14"/>
  <c r="I278" i="14"/>
  <c r="J278" i="14"/>
  <c r="D162" i="14"/>
  <c r="E161" i="14"/>
  <c r="H530" i="14"/>
  <c r="I530" i="14"/>
  <c r="J530" i="14"/>
  <c r="L375" i="14"/>
  <c r="B376" i="14"/>
  <c r="B197" i="14"/>
  <c r="L196" i="14"/>
  <c r="I221" i="14"/>
  <c r="J221" i="14"/>
  <c r="I671" i="14"/>
  <c r="J671" i="14"/>
  <c r="H671" i="14"/>
  <c r="H395" i="14"/>
  <c r="I395" i="14"/>
  <c r="J395" i="14"/>
  <c r="B505" i="14"/>
  <c r="L504" i="14"/>
  <c r="D280" i="14"/>
  <c r="E279" i="14"/>
  <c r="H160" i="14"/>
  <c r="I160" i="14"/>
  <c r="J160" i="14"/>
  <c r="K160" i="14"/>
  <c r="E531" i="14"/>
  <c r="D532" i="14"/>
  <c r="B607" i="14"/>
  <c r="L606" i="14"/>
  <c r="D223" i="14"/>
  <c r="E222" i="14"/>
  <c r="I193" i="14"/>
  <c r="H193" i="14"/>
  <c r="J193" i="14"/>
  <c r="K193" i="14"/>
  <c r="J34" i="14"/>
  <c r="I34" i="14"/>
  <c r="H34" i="14"/>
  <c r="K34" i="14"/>
  <c r="B463" i="14"/>
  <c r="L462" i="14"/>
  <c r="I368" i="14"/>
  <c r="J368" i="14"/>
  <c r="H368" i="14"/>
  <c r="L437" i="14"/>
  <c r="B438" i="14"/>
  <c r="B344" i="14"/>
  <c r="L343" i="14"/>
  <c r="K268" i="14"/>
  <c r="K269" i="14" s="1"/>
  <c r="K270" i="14" s="1"/>
  <c r="K271" i="14" s="1"/>
  <c r="K272" i="14" s="1"/>
  <c r="K273" i="14" s="1"/>
  <c r="K274" i="14" s="1"/>
  <c r="K275" i="14" s="1"/>
  <c r="K276" i="14" s="1"/>
  <c r="K277" i="14" s="1"/>
  <c r="K278" i="14" s="1"/>
  <c r="F269" i="14"/>
  <c r="F270" i="14" s="1"/>
  <c r="F271" i="14" s="1"/>
  <c r="F272" i="14" s="1"/>
  <c r="F273" i="14" s="1"/>
  <c r="F274" i="14" s="1"/>
  <c r="F275" i="14" s="1"/>
  <c r="F276" i="14" s="1"/>
  <c r="F277" i="14" s="1"/>
  <c r="F278" i="14" s="1"/>
  <c r="F279" i="14" s="1"/>
  <c r="F280" i="14" s="1"/>
  <c r="F281" i="14" s="1"/>
  <c r="F282" i="14" s="1"/>
  <c r="F283" i="14" s="1"/>
  <c r="F284" i="14" s="1"/>
  <c r="F285" i="14" s="1"/>
  <c r="F286" i="14" s="1"/>
  <c r="F287" i="14" s="1"/>
  <c r="F288" i="14" s="1"/>
  <c r="F289" i="14" s="1"/>
  <c r="F290" i="14" s="1"/>
  <c r="F291" i="14" s="1"/>
  <c r="B255" i="14"/>
  <c r="L254" i="14"/>
  <c r="J426" i="14"/>
  <c r="H426" i="14"/>
  <c r="I426" i="14"/>
  <c r="D250" i="14"/>
  <c r="E249" i="14"/>
  <c r="E309" i="14"/>
  <c r="D310" i="14"/>
  <c r="H498" i="14"/>
  <c r="I498" i="14"/>
  <c r="J498" i="14"/>
  <c r="J75" i="14"/>
  <c r="K75" i="14"/>
  <c r="I75" i="14"/>
  <c r="H75" i="14"/>
  <c r="H580" i="14"/>
  <c r="I580" i="14"/>
  <c r="J580" i="14"/>
  <c r="B41" i="14"/>
  <c r="L40" i="14"/>
  <c r="L78" i="14"/>
  <c r="B79" i="14"/>
  <c r="K248" i="14"/>
  <c r="I248" i="14"/>
  <c r="H248" i="14"/>
  <c r="J248" i="14"/>
  <c r="H308" i="14"/>
  <c r="I308" i="14"/>
  <c r="J308" i="14"/>
  <c r="E499" i="14"/>
  <c r="D500" i="14"/>
  <c r="E76" i="14"/>
  <c r="D77" i="14"/>
  <c r="E581" i="14"/>
  <c r="D582" i="14"/>
  <c r="B3" i="8"/>
  <c r="B4" i="8"/>
  <c r="B5" i="8"/>
  <c r="B6" i="8"/>
  <c r="B7" i="8"/>
  <c r="B8" i="8"/>
  <c r="B9" i="8"/>
  <c r="B10" i="8"/>
  <c r="B11" i="8"/>
  <c r="B2" i="8"/>
  <c r="L672" i="14" l="1"/>
  <c r="B673" i="14"/>
  <c r="I7" i="14"/>
  <c r="L583" i="14"/>
  <c r="B584" i="14"/>
  <c r="J7" i="14"/>
  <c r="H7" i="14"/>
  <c r="K7" i="14"/>
  <c r="E459" i="14"/>
  <c r="D460" i="14"/>
  <c r="E8" i="14"/>
  <c r="I8" i="14" s="1"/>
  <c r="D9" i="14"/>
  <c r="L165" i="14"/>
  <c r="B166" i="14"/>
  <c r="B10" i="14"/>
  <c r="L9" i="14"/>
  <c r="D341" i="14"/>
  <c r="E340" i="14"/>
  <c r="H339" i="14"/>
  <c r="I339" i="14"/>
  <c r="J339" i="14"/>
  <c r="L310" i="14"/>
  <c r="B311" i="14"/>
  <c r="J458" i="14"/>
  <c r="H458" i="14"/>
  <c r="I458" i="14"/>
  <c r="J249" i="14"/>
  <c r="H249" i="14"/>
  <c r="I249" i="14"/>
  <c r="K249" i="14"/>
  <c r="B377" i="14"/>
  <c r="L376" i="14"/>
  <c r="D37" i="14"/>
  <c r="E36" i="14"/>
  <c r="H194" i="14"/>
  <c r="I194" i="14"/>
  <c r="J194" i="14"/>
  <c r="K194" i="14"/>
  <c r="B345" i="14"/>
  <c r="L344" i="14"/>
  <c r="B439" i="14"/>
  <c r="L438" i="14"/>
  <c r="J279" i="14"/>
  <c r="I279" i="14"/>
  <c r="H279" i="14"/>
  <c r="K279" i="14"/>
  <c r="H369" i="14"/>
  <c r="I369" i="14"/>
  <c r="J369" i="14"/>
  <c r="E195" i="14"/>
  <c r="D196" i="14"/>
  <c r="D583" i="14"/>
  <c r="E582" i="14"/>
  <c r="B464" i="14"/>
  <c r="L463" i="14"/>
  <c r="B608" i="14"/>
  <c r="L607" i="14"/>
  <c r="D281" i="14"/>
  <c r="E280" i="14"/>
  <c r="D371" i="14"/>
  <c r="E370" i="14"/>
  <c r="B534" i="14"/>
  <c r="L533" i="14"/>
  <c r="I35" i="14"/>
  <c r="H35" i="14"/>
  <c r="J35" i="14"/>
  <c r="K35" i="14"/>
  <c r="H581" i="14"/>
  <c r="I581" i="14"/>
  <c r="J581" i="14"/>
  <c r="D78" i="14"/>
  <c r="E77" i="14"/>
  <c r="B80" i="14"/>
  <c r="L79" i="14"/>
  <c r="E310" i="14"/>
  <c r="D311" i="14"/>
  <c r="J222" i="14"/>
  <c r="I222" i="14"/>
  <c r="D533" i="14"/>
  <c r="E532" i="14"/>
  <c r="H396" i="14"/>
  <c r="I396" i="14"/>
  <c r="J396" i="14"/>
  <c r="E428" i="14"/>
  <c r="D429" i="14"/>
  <c r="D251" i="14"/>
  <c r="E250" i="14"/>
  <c r="I76" i="14"/>
  <c r="H76" i="14"/>
  <c r="K76" i="14"/>
  <c r="J76" i="14"/>
  <c r="H309" i="14"/>
  <c r="I309" i="14"/>
  <c r="J309" i="14"/>
  <c r="D224" i="14"/>
  <c r="E223" i="14"/>
  <c r="H531" i="14"/>
  <c r="I531" i="14"/>
  <c r="J531" i="14"/>
  <c r="B506" i="14"/>
  <c r="L505" i="14"/>
  <c r="L197" i="14"/>
  <c r="B198" i="14"/>
  <c r="E397" i="14"/>
  <c r="D398" i="14"/>
  <c r="I427" i="14"/>
  <c r="J427" i="14"/>
  <c r="H427" i="14"/>
  <c r="L224" i="14"/>
  <c r="B225" i="14"/>
  <c r="K291" i="14"/>
  <c r="K292" i="14" s="1"/>
  <c r="K293" i="14" s="1"/>
  <c r="K294" i="14" s="1"/>
  <c r="K295" i="14" s="1"/>
  <c r="F292" i="14"/>
  <c r="F293" i="14" s="1"/>
  <c r="F294" i="14" s="1"/>
  <c r="F295" i="14" s="1"/>
  <c r="F296" i="14" s="1"/>
  <c r="I161" i="14"/>
  <c r="J161" i="14"/>
  <c r="H161" i="14"/>
  <c r="K161" i="14"/>
  <c r="D607" i="14"/>
  <c r="E606" i="14"/>
  <c r="D674" i="14"/>
  <c r="E674" i="14" s="1"/>
  <c r="E673" i="14"/>
  <c r="B256" i="14"/>
  <c r="L255" i="14"/>
  <c r="D501" i="14"/>
  <c r="E500" i="14"/>
  <c r="H499" i="14"/>
  <c r="I499" i="14"/>
  <c r="J499" i="14"/>
  <c r="B42" i="14"/>
  <c r="L41" i="14"/>
  <c r="D163" i="14"/>
  <c r="E162" i="14"/>
  <c r="H605" i="14"/>
  <c r="J605" i="14"/>
  <c r="I605" i="14"/>
  <c r="H672" i="14"/>
  <c r="I672" i="14"/>
  <c r="J672" i="14"/>
  <c r="B288" i="14"/>
  <c r="L287" i="14"/>
  <c r="L399" i="14"/>
  <c r="B400" i="14"/>
  <c r="L673" i="14" l="1"/>
  <c r="B674" i="14"/>
  <c r="L674" i="14" s="1"/>
  <c r="B585" i="14"/>
  <c r="L584" i="14"/>
  <c r="B167" i="14"/>
  <c r="L166" i="14"/>
  <c r="D10" i="14"/>
  <c r="E9" i="14"/>
  <c r="I9" i="14" s="1"/>
  <c r="I340" i="14"/>
  <c r="H340" i="14"/>
  <c r="J340" i="14"/>
  <c r="E341" i="14"/>
  <c r="D342" i="14"/>
  <c r="E460" i="14"/>
  <c r="D461" i="14"/>
  <c r="B312" i="14"/>
  <c r="L311" i="14"/>
  <c r="J459" i="14"/>
  <c r="H459" i="14"/>
  <c r="I459" i="14"/>
  <c r="B11" i="14"/>
  <c r="L10" i="14"/>
  <c r="J8" i="14"/>
  <c r="K8" i="14"/>
  <c r="H8" i="14"/>
  <c r="E251" i="14"/>
  <c r="D252" i="14"/>
  <c r="B81" i="14"/>
  <c r="L80" i="14"/>
  <c r="B226" i="14"/>
  <c r="L225" i="14"/>
  <c r="D399" i="14"/>
  <c r="E398" i="14"/>
  <c r="I250" i="14"/>
  <c r="J250" i="14"/>
  <c r="H250" i="14"/>
  <c r="K250" i="14"/>
  <c r="J532" i="14"/>
  <c r="H532" i="14"/>
  <c r="I532" i="14"/>
  <c r="B257" i="14"/>
  <c r="L256" i="14"/>
  <c r="L377" i="14"/>
  <c r="B378" i="14"/>
  <c r="B401" i="14"/>
  <c r="L400" i="14"/>
  <c r="H673" i="14"/>
  <c r="H674" i="14" s="1"/>
  <c r="I673" i="14"/>
  <c r="I674" i="14" s="1"/>
  <c r="J673" i="14"/>
  <c r="J674" i="14" s="1"/>
  <c r="B199" i="14"/>
  <c r="L198" i="14"/>
  <c r="I223" i="14"/>
  <c r="J223" i="14"/>
  <c r="E429" i="14"/>
  <c r="D430" i="14"/>
  <c r="H77" i="14"/>
  <c r="I77" i="14"/>
  <c r="J77" i="14"/>
  <c r="K77" i="14"/>
  <c r="H280" i="14"/>
  <c r="I280" i="14"/>
  <c r="J280" i="14"/>
  <c r="K280" i="14"/>
  <c r="H582" i="14"/>
  <c r="I582" i="14"/>
  <c r="J582" i="14"/>
  <c r="B346" i="14"/>
  <c r="L345" i="14"/>
  <c r="D225" i="14"/>
  <c r="E224" i="14"/>
  <c r="H428" i="14"/>
  <c r="I428" i="14"/>
  <c r="J428" i="14"/>
  <c r="E78" i="14"/>
  <c r="D79" i="14"/>
  <c r="E281" i="14"/>
  <c r="D282" i="14"/>
  <c r="D584" i="14"/>
  <c r="E583" i="14"/>
  <c r="J606" i="14"/>
  <c r="H606" i="14"/>
  <c r="I606" i="14"/>
  <c r="D197" i="14"/>
  <c r="E196" i="14"/>
  <c r="B289" i="14"/>
  <c r="L288" i="14"/>
  <c r="E607" i="14"/>
  <c r="D608" i="14"/>
  <c r="B507" i="14"/>
  <c r="L506" i="14"/>
  <c r="L534" i="14"/>
  <c r="B535" i="14"/>
  <c r="B609" i="14"/>
  <c r="L608" i="14"/>
  <c r="H195" i="14"/>
  <c r="I195" i="14"/>
  <c r="J195" i="14"/>
  <c r="K195" i="14"/>
  <c r="J397" i="14"/>
  <c r="H397" i="14"/>
  <c r="I397" i="14"/>
  <c r="I162" i="14"/>
  <c r="J162" i="14"/>
  <c r="H162" i="14"/>
  <c r="K162" i="14"/>
  <c r="H500" i="14"/>
  <c r="J500" i="14"/>
  <c r="I500" i="14"/>
  <c r="F297" i="14"/>
  <c r="F298" i="14" s="1"/>
  <c r="F299" i="14" s="1"/>
  <c r="F300" i="14" s="1"/>
  <c r="F301" i="14" s="1"/>
  <c r="F302" i="14" s="1"/>
  <c r="F303" i="14" s="1"/>
  <c r="F304" i="14" s="1"/>
  <c r="F305" i="14" s="1"/>
  <c r="F306" i="14" s="1"/>
  <c r="F307" i="14" s="1"/>
  <c r="F308" i="14" s="1"/>
  <c r="F309" i="14" s="1"/>
  <c r="F310" i="14" s="1"/>
  <c r="F311" i="14" s="1"/>
  <c r="F312" i="14" s="1"/>
  <c r="F313" i="14" s="1"/>
  <c r="F314" i="14" s="1"/>
  <c r="F315" i="14" s="1"/>
  <c r="F316" i="14" s="1"/>
  <c r="F317" i="14" s="1"/>
  <c r="F318" i="14" s="1"/>
  <c r="F319" i="14" s="1"/>
  <c r="F320" i="14" s="1"/>
  <c r="F321" i="14" s="1"/>
  <c r="F322" i="14" s="1"/>
  <c r="F323" i="14" s="1"/>
  <c r="F324" i="14" s="1"/>
  <c r="K296" i="14"/>
  <c r="K297" i="14" s="1"/>
  <c r="K298" i="14" s="1"/>
  <c r="K299" i="14" s="1"/>
  <c r="K300" i="14" s="1"/>
  <c r="K301" i="14" s="1"/>
  <c r="K302" i="14" s="1"/>
  <c r="K303" i="14" s="1"/>
  <c r="K304" i="14" s="1"/>
  <c r="K305" i="14" s="1"/>
  <c r="K306" i="14" s="1"/>
  <c r="K307" i="14" s="1"/>
  <c r="K308" i="14" s="1"/>
  <c r="K309" i="14" s="1"/>
  <c r="K310" i="14" s="1"/>
  <c r="D312" i="14"/>
  <c r="E311" i="14"/>
  <c r="H370" i="14"/>
  <c r="I370" i="14"/>
  <c r="J370" i="14"/>
  <c r="H36" i="14"/>
  <c r="J36" i="14"/>
  <c r="I36" i="14"/>
  <c r="K36" i="14"/>
  <c r="D534" i="14"/>
  <c r="E533" i="14"/>
  <c r="E163" i="14"/>
  <c r="D164" i="14"/>
  <c r="B43" i="14"/>
  <c r="L42" i="14"/>
  <c r="D502" i="14"/>
  <c r="E501" i="14"/>
  <c r="H310" i="14"/>
  <c r="I310" i="14"/>
  <c r="J310" i="14"/>
  <c r="D372" i="14"/>
  <c r="E371" i="14"/>
  <c r="B465" i="14"/>
  <c r="L464" i="14"/>
  <c r="L439" i="14"/>
  <c r="B440" i="14"/>
  <c r="E37" i="14"/>
  <c r="D38" i="14"/>
  <c r="K9" i="14" l="1"/>
  <c r="B586" i="14"/>
  <c r="L585" i="14"/>
  <c r="H9" i="14"/>
  <c r="J9" i="14"/>
  <c r="L312" i="14"/>
  <c r="B313" i="14"/>
  <c r="E461" i="14"/>
  <c r="D462" i="14"/>
  <c r="E10" i="14"/>
  <c r="I10" i="14" s="1"/>
  <c r="D11" i="14"/>
  <c r="H460" i="14"/>
  <c r="I460" i="14"/>
  <c r="J460" i="14"/>
  <c r="B12" i="14"/>
  <c r="L11" i="14"/>
  <c r="E342" i="14"/>
  <c r="D343" i="14"/>
  <c r="L167" i="14"/>
  <c r="B168" i="14"/>
  <c r="H341" i="14"/>
  <c r="I341" i="14"/>
  <c r="J341" i="14"/>
  <c r="F325" i="14"/>
  <c r="F326" i="14" s="1"/>
  <c r="F327" i="14" s="1"/>
  <c r="F328" i="14" s="1"/>
  <c r="F329" i="14" s="1"/>
  <c r="K324" i="14"/>
  <c r="K325" i="14" s="1"/>
  <c r="K326" i="14" s="1"/>
  <c r="K327" i="14" s="1"/>
  <c r="K328" i="14" s="1"/>
  <c r="L507" i="14"/>
  <c r="B508" i="14"/>
  <c r="E197" i="14"/>
  <c r="D198" i="14"/>
  <c r="H78" i="14"/>
  <c r="I78" i="14"/>
  <c r="J78" i="14"/>
  <c r="K78" i="14"/>
  <c r="H429" i="14"/>
  <c r="I429" i="14"/>
  <c r="J429" i="14"/>
  <c r="B258" i="14"/>
  <c r="L257" i="14"/>
  <c r="B441" i="14"/>
  <c r="L441" i="14" s="1"/>
  <c r="L440" i="14"/>
  <c r="J196" i="14"/>
  <c r="H196" i="14"/>
  <c r="I196" i="14"/>
  <c r="K196" i="14"/>
  <c r="I501" i="14"/>
  <c r="J501" i="14"/>
  <c r="H501" i="14"/>
  <c r="E608" i="14"/>
  <c r="D609" i="14"/>
  <c r="E502" i="14"/>
  <c r="D503" i="14"/>
  <c r="I607" i="14"/>
  <c r="J607" i="14"/>
  <c r="H607" i="14"/>
  <c r="B466" i="14"/>
  <c r="L465" i="14"/>
  <c r="H583" i="14"/>
  <c r="I583" i="14"/>
  <c r="J583" i="14"/>
  <c r="I398" i="14"/>
  <c r="J398" i="14"/>
  <c r="H398" i="14"/>
  <c r="D80" i="14"/>
  <c r="E79" i="14"/>
  <c r="E534" i="14"/>
  <c r="D535" i="14"/>
  <c r="J371" i="14"/>
  <c r="H371" i="14"/>
  <c r="I371" i="14"/>
  <c r="D373" i="14"/>
  <c r="E372" i="14"/>
  <c r="B44" i="14"/>
  <c r="L43" i="14"/>
  <c r="B610" i="14"/>
  <c r="L609" i="14"/>
  <c r="E584" i="14"/>
  <c r="D585" i="14"/>
  <c r="L401" i="14"/>
  <c r="B402" i="14"/>
  <c r="E399" i="14"/>
  <c r="D400" i="14"/>
  <c r="B82" i="14"/>
  <c r="L81" i="14"/>
  <c r="I533" i="14"/>
  <c r="J533" i="14"/>
  <c r="H533" i="14"/>
  <c r="D39" i="14"/>
  <c r="E38" i="14"/>
  <c r="D165" i="14"/>
  <c r="E164" i="14"/>
  <c r="H311" i="14"/>
  <c r="J311" i="14"/>
  <c r="I311" i="14"/>
  <c r="K311" i="14"/>
  <c r="B536" i="14"/>
  <c r="L535" i="14"/>
  <c r="D283" i="14"/>
  <c r="E282" i="14"/>
  <c r="I224" i="14"/>
  <c r="J224" i="14"/>
  <c r="B379" i="14"/>
  <c r="L378" i="14"/>
  <c r="E252" i="14"/>
  <c r="D253" i="14"/>
  <c r="D431" i="14"/>
  <c r="E430" i="14"/>
  <c r="I37" i="14"/>
  <c r="J37" i="14"/>
  <c r="K37" i="14"/>
  <c r="H37" i="14"/>
  <c r="I163" i="14"/>
  <c r="J163" i="14"/>
  <c r="H163" i="14"/>
  <c r="K163" i="14"/>
  <c r="D313" i="14"/>
  <c r="E312" i="14"/>
  <c r="L289" i="14"/>
  <c r="B290" i="14"/>
  <c r="L290" i="14" s="1"/>
  <c r="K281" i="14"/>
  <c r="H281" i="14"/>
  <c r="I281" i="14"/>
  <c r="J281" i="14"/>
  <c r="D226" i="14"/>
  <c r="E225" i="14"/>
  <c r="B347" i="14"/>
  <c r="L346" i="14"/>
  <c r="L199" i="14"/>
  <c r="B200" i="14"/>
  <c r="L226" i="14"/>
  <c r="B227" i="14"/>
  <c r="H251" i="14"/>
  <c r="I251" i="14"/>
  <c r="J251" i="14"/>
  <c r="K251" i="14"/>
  <c r="B587" i="14" l="1"/>
  <c r="L586" i="14"/>
  <c r="E343" i="14"/>
  <c r="D344" i="14"/>
  <c r="D463" i="14"/>
  <c r="E462" i="14"/>
  <c r="I461" i="14"/>
  <c r="H461" i="14"/>
  <c r="J461" i="14"/>
  <c r="I342" i="14"/>
  <c r="H342" i="14"/>
  <c r="J342" i="14"/>
  <c r="B13" i="14"/>
  <c r="L12" i="14"/>
  <c r="J10" i="14"/>
  <c r="L313" i="14"/>
  <c r="B314" i="14"/>
  <c r="B169" i="14"/>
  <c r="L168" i="14"/>
  <c r="K10" i="14"/>
  <c r="E11" i="14"/>
  <c r="D12" i="14"/>
  <c r="H10" i="14"/>
  <c r="I225" i="14"/>
  <c r="J225" i="14"/>
  <c r="I312" i="14"/>
  <c r="J312" i="14"/>
  <c r="H312" i="14"/>
  <c r="K312" i="14"/>
  <c r="B403" i="14"/>
  <c r="L402" i="14"/>
  <c r="D536" i="14"/>
  <c r="E535" i="14"/>
  <c r="H534" i="14"/>
  <c r="I534" i="14"/>
  <c r="J534" i="14"/>
  <c r="B228" i="14"/>
  <c r="L227" i="14"/>
  <c r="J430" i="14"/>
  <c r="H430" i="14"/>
  <c r="I430" i="14"/>
  <c r="E585" i="14"/>
  <c r="D586" i="14"/>
  <c r="J372" i="14"/>
  <c r="H372" i="14"/>
  <c r="I372" i="14"/>
  <c r="J79" i="14"/>
  <c r="H79" i="14"/>
  <c r="I79" i="14"/>
  <c r="K79" i="14"/>
  <c r="E609" i="14"/>
  <c r="D610" i="14"/>
  <c r="D199" i="14"/>
  <c r="E198" i="14"/>
  <c r="E431" i="14"/>
  <c r="D432" i="14"/>
  <c r="H584" i="14"/>
  <c r="I584" i="14"/>
  <c r="J584" i="14"/>
  <c r="E373" i="14"/>
  <c r="D374" i="14"/>
  <c r="D81" i="14"/>
  <c r="E80" i="14"/>
  <c r="H608" i="14"/>
  <c r="I608" i="14"/>
  <c r="J608" i="14"/>
  <c r="I197" i="14"/>
  <c r="H197" i="14"/>
  <c r="J197" i="14"/>
  <c r="K197" i="14"/>
  <c r="B45" i="14"/>
  <c r="L44" i="14"/>
  <c r="B467" i="14"/>
  <c r="L466" i="14"/>
  <c r="B201" i="14"/>
  <c r="L200" i="14"/>
  <c r="E253" i="14"/>
  <c r="D254" i="14"/>
  <c r="J282" i="14"/>
  <c r="H282" i="14"/>
  <c r="I282" i="14"/>
  <c r="K282" i="14"/>
  <c r="I164" i="14"/>
  <c r="J164" i="14"/>
  <c r="H164" i="14"/>
  <c r="K164" i="14"/>
  <c r="E503" i="14"/>
  <c r="D504" i="14"/>
  <c r="B509" i="14"/>
  <c r="L508" i="14"/>
  <c r="H252" i="14"/>
  <c r="I252" i="14"/>
  <c r="J252" i="14"/>
  <c r="K252" i="14"/>
  <c r="E283" i="14"/>
  <c r="D284" i="14"/>
  <c r="E165" i="14"/>
  <c r="D166" i="14"/>
  <c r="L82" i="14"/>
  <c r="B83" i="14"/>
  <c r="H502" i="14"/>
  <c r="I502" i="14"/>
  <c r="J502" i="14"/>
  <c r="E226" i="14"/>
  <c r="D227" i="14"/>
  <c r="E313" i="14"/>
  <c r="D314" i="14"/>
  <c r="H38" i="14"/>
  <c r="I38" i="14"/>
  <c r="J38" i="14"/>
  <c r="K38" i="14"/>
  <c r="D401" i="14"/>
  <c r="E400" i="14"/>
  <c r="B348" i="14"/>
  <c r="L347" i="14"/>
  <c r="B380" i="14"/>
  <c r="L380" i="14" s="1"/>
  <c r="L379" i="14"/>
  <c r="B537" i="14"/>
  <c r="L536" i="14"/>
  <c r="E39" i="14"/>
  <c r="D40" i="14"/>
  <c r="H399" i="14"/>
  <c r="I399" i="14"/>
  <c r="J399" i="14"/>
  <c r="B611" i="14"/>
  <c r="L610" i="14"/>
  <c r="B259" i="14"/>
  <c r="L258" i="14"/>
  <c r="F330" i="14"/>
  <c r="F331" i="14" s="1"/>
  <c r="F332" i="14" s="1"/>
  <c r="F333" i="14" s="1"/>
  <c r="F334" i="14" s="1"/>
  <c r="F335" i="14" s="1"/>
  <c r="F336" i="14" s="1"/>
  <c r="F337" i="14" s="1"/>
  <c r="F338" i="14" s="1"/>
  <c r="F339" i="14" s="1"/>
  <c r="F340" i="14" s="1"/>
  <c r="F341" i="14" s="1"/>
  <c r="F342" i="14" s="1"/>
  <c r="F343" i="14" s="1"/>
  <c r="F344" i="14" s="1"/>
  <c r="F345" i="14" s="1"/>
  <c r="F346" i="14" s="1"/>
  <c r="F347" i="14" s="1"/>
  <c r="F348" i="14" s="1"/>
  <c r="F349" i="14" s="1"/>
  <c r="F350" i="14" s="1"/>
  <c r="F351" i="14" s="1"/>
  <c r="F352" i="14" s="1"/>
  <c r="F353" i="14" s="1"/>
  <c r="K329" i="14"/>
  <c r="K330" i="14" s="1"/>
  <c r="K331" i="14" s="1"/>
  <c r="K332" i="14" s="1"/>
  <c r="K333" i="14" s="1"/>
  <c r="K334" i="14" s="1"/>
  <c r="K335" i="14" s="1"/>
  <c r="K336" i="14" s="1"/>
  <c r="K337" i="14" s="1"/>
  <c r="K338" i="14" s="1"/>
  <c r="K339" i="14" s="1"/>
  <c r="K340" i="14" s="1"/>
  <c r="K341" i="14" s="1"/>
  <c r="K342" i="14" s="1"/>
  <c r="K343" i="14" l="1"/>
  <c r="B588" i="14"/>
  <c r="L587" i="14"/>
  <c r="L169" i="14"/>
  <c r="B170" i="14"/>
  <c r="E12" i="14"/>
  <c r="D13" i="14"/>
  <c r="H462" i="14"/>
  <c r="I462" i="14"/>
  <c r="J462" i="14"/>
  <c r="I11" i="14"/>
  <c r="J11" i="14"/>
  <c r="K11" i="14"/>
  <c r="H11" i="14"/>
  <c r="B14" i="14"/>
  <c r="L13" i="14"/>
  <c r="D464" i="14"/>
  <c r="E463" i="14"/>
  <c r="D345" i="14"/>
  <c r="E344" i="14"/>
  <c r="B315" i="14"/>
  <c r="L314" i="14"/>
  <c r="I343" i="14"/>
  <c r="J343" i="14"/>
  <c r="H343" i="14"/>
  <c r="L201" i="14"/>
  <c r="B202" i="14"/>
  <c r="D82" i="14"/>
  <c r="E81" i="14"/>
  <c r="I431" i="14"/>
  <c r="H431" i="14"/>
  <c r="J431" i="14"/>
  <c r="H585" i="14"/>
  <c r="I585" i="14"/>
  <c r="J585" i="14"/>
  <c r="E314" i="14"/>
  <c r="D315" i="14"/>
  <c r="D167" i="14"/>
  <c r="E166" i="14"/>
  <c r="E374" i="14"/>
  <c r="D375" i="14"/>
  <c r="H198" i="14"/>
  <c r="I198" i="14"/>
  <c r="J198" i="14"/>
  <c r="K198" i="14"/>
  <c r="I165" i="14"/>
  <c r="J165" i="14"/>
  <c r="K165" i="14"/>
  <c r="H165" i="14"/>
  <c r="B510" i="14"/>
  <c r="L509" i="14"/>
  <c r="L467" i="14"/>
  <c r="B468" i="14"/>
  <c r="I373" i="14"/>
  <c r="H373" i="14"/>
  <c r="J373" i="14"/>
  <c r="E199" i="14"/>
  <c r="D200" i="14"/>
  <c r="F354" i="14"/>
  <c r="F355" i="14" s="1"/>
  <c r="F356" i="14" s="1"/>
  <c r="F357" i="14" s="1"/>
  <c r="F358" i="14" s="1"/>
  <c r="K353" i="14"/>
  <c r="K354" i="14" s="1"/>
  <c r="K355" i="14" s="1"/>
  <c r="K356" i="14" s="1"/>
  <c r="K357" i="14" s="1"/>
  <c r="H313" i="14"/>
  <c r="I313" i="14"/>
  <c r="J313" i="14"/>
  <c r="K313" i="14"/>
  <c r="D41" i="14"/>
  <c r="E40" i="14"/>
  <c r="H400" i="14"/>
  <c r="I400" i="14"/>
  <c r="J400" i="14"/>
  <c r="D228" i="14"/>
  <c r="E227" i="14"/>
  <c r="D285" i="14"/>
  <c r="E284" i="14"/>
  <c r="D611" i="14"/>
  <c r="E610" i="14"/>
  <c r="H535" i="14"/>
  <c r="I535" i="14"/>
  <c r="J535" i="14"/>
  <c r="B349" i="14"/>
  <c r="L348" i="14"/>
  <c r="B260" i="14"/>
  <c r="L259" i="14"/>
  <c r="H39" i="14"/>
  <c r="I39" i="14"/>
  <c r="J39" i="14"/>
  <c r="K39" i="14"/>
  <c r="E401" i="14"/>
  <c r="D402" i="14"/>
  <c r="I226" i="14"/>
  <c r="J226" i="14"/>
  <c r="I283" i="14"/>
  <c r="J283" i="14"/>
  <c r="H283" i="14"/>
  <c r="K283" i="14"/>
  <c r="B46" i="14"/>
  <c r="L45" i="14"/>
  <c r="H609" i="14"/>
  <c r="I609" i="14"/>
  <c r="J609" i="14"/>
  <c r="E536" i="14"/>
  <c r="D537" i="14"/>
  <c r="I80" i="14"/>
  <c r="J80" i="14"/>
  <c r="H80" i="14"/>
  <c r="K80" i="14"/>
  <c r="E432" i="14"/>
  <c r="D433" i="14"/>
  <c r="D587" i="14"/>
  <c r="E586" i="14"/>
  <c r="D505" i="14"/>
  <c r="E504" i="14"/>
  <c r="D255" i="14"/>
  <c r="E254" i="14"/>
  <c r="B84" i="14"/>
  <c r="L83" i="14"/>
  <c r="B612" i="14"/>
  <c r="L612" i="14" s="1"/>
  <c r="L611" i="14"/>
  <c r="B538" i="14"/>
  <c r="L537" i="14"/>
  <c r="H503" i="14"/>
  <c r="I503" i="14"/>
  <c r="J503" i="14"/>
  <c r="H253" i="14"/>
  <c r="I253" i="14"/>
  <c r="J253" i="14"/>
  <c r="K253" i="14"/>
  <c r="L228" i="14"/>
  <c r="B229" i="14"/>
  <c r="L403" i="14"/>
  <c r="B404" i="14"/>
  <c r="K344" i="14" l="1"/>
  <c r="B589" i="14"/>
  <c r="L588" i="14"/>
  <c r="H463" i="14"/>
  <c r="I463" i="14"/>
  <c r="J463" i="14"/>
  <c r="B15" i="14"/>
  <c r="L14" i="14"/>
  <c r="E13" i="14"/>
  <c r="D14" i="14"/>
  <c r="B316" i="14"/>
  <c r="L315" i="14"/>
  <c r="I12" i="14"/>
  <c r="J12" i="14"/>
  <c r="K12" i="14"/>
  <c r="H12" i="14"/>
  <c r="J344" i="14"/>
  <c r="I344" i="14"/>
  <c r="H344" i="14"/>
  <c r="L170" i="14"/>
  <c r="B171" i="14"/>
  <c r="D465" i="14"/>
  <c r="E464" i="14"/>
  <c r="E345" i="14"/>
  <c r="D346" i="14"/>
  <c r="D434" i="14"/>
  <c r="E433" i="14"/>
  <c r="I227" i="14"/>
  <c r="J227" i="14"/>
  <c r="J610" i="14"/>
  <c r="I610" i="14"/>
  <c r="H610" i="14"/>
  <c r="E315" i="14"/>
  <c r="D316" i="14"/>
  <c r="D256" i="14"/>
  <c r="E255" i="14"/>
  <c r="L260" i="14"/>
  <c r="B261" i="14"/>
  <c r="D612" i="14"/>
  <c r="E612" i="14" s="1"/>
  <c r="E611" i="14"/>
  <c r="H314" i="14"/>
  <c r="I314" i="14"/>
  <c r="J314" i="14"/>
  <c r="K314" i="14"/>
  <c r="H432" i="14"/>
  <c r="I432" i="14"/>
  <c r="J432" i="14"/>
  <c r="D403" i="14"/>
  <c r="E402" i="14"/>
  <c r="B469" i="14"/>
  <c r="L468" i="14"/>
  <c r="E375" i="14"/>
  <c r="D376" i="14"/>
  <c r="H81" i="14"/>
  <c r="I81" i="14"/>
  <c r="J81" i="14"/>
  <c r="K81" i="14"/>
  <c r="B405" i="14"/>
  <c r="L404" i="14"/>
  <c r="J504" i="14"/>
  <c r="H504" i="14"/>
  <c r="I504" i="14"/>
  <c r="B539" i="14"/>
  <c r="L538" i="14"/>
  <c r="D506" i="14"/>
  <c r="E505" i="14"/>
  <c r="B47" i="14"/>
  <c r="L46" i="14"/>
  <c r="H401" i="14"/>
  <c r="I401" i="14"/>
  <c r="J401" i="14"/>
  <c r="B350" i="14"/>
  <c r="L349" i="14"/>
  <c r="F359" i="14"/>
  <c r="F360" i="14" s="1"/>
  <c r="F361" i="14" s="1"/>
  <c r="F362" i="14" s="1"/>
  <c r="F363" i="14" s="1"/>
  <c r="F364" i="14" s="1"/>
  <c r="F365" i="14" s="1"/>
  <c r="F366" i="14" s="1"/>
  <c r="F367" i="14" s="1"/>
  <c r="F368" i="14" s="1"/>
  <c r="F369" i="14" s="1"/>
  <c r="F370" i="14" s="1"/>
  <c r="F371" i="14" s="1"/>
  <c r="F372" i="14" s="1"/>
  <c r="F373" i="14" s="1"/>
  <c r="F374" i="14" s="1"/>
  <c r="F375" i="14" s="1"/>
  <c r="F376" i="14" s="1"/>
  <c r="F377" i="14" s="1"/>
  <c r="F378" i="14" s="1"/>
  <c r="F379" i="14" s="1"/>
  <c r="F380" i="14" s="1"/>
  <c r="F381" i="14" s="1"/>
  <c r="K358" i="14"/>
  <c r="K359" i="14" s="1"/>
  <c r="K360" i="14" s="1"/>
  <c r="K361" i="14" s="1"/>
  <c r="K362" i="14" s="1"/>
  <c r="K363" i="14" s="1"/>
  <c r="K364" i="14" s="1"/>
  <c r="K365" i="14" s="1"/>
  <c r="K366" i="14" s="1"/>
  <c r="K367" i="14" s="1"/>
  <c r="K368" i="14" s="1"/>
  <c r="K369" i="14" s="1"/>
  <c r="K370" i="14" s="1"/>
  <c r="K371" i="14" s="1"/>
  <c r="K372" i="14" s="1"/>
  <c r="K373" i="14" s="1"/>
  <c r="K374" i="14" s="1"/>
  <c r="H374" i="14"/>
  <c r="I374" i="14"/>
  <c r="J374" i="14"/>
  <c r="E82" i="14"/>
  <c r="D83" i="14"/>
  <c r="L84" i="14"/>
  <c r="B85" i="14"/>
  <c r="H254" i="14"/>
  <c r="I254" i="14"/>
  <c r="J254" i="14"/>
  <c r="K254" i="14"/>
  <c r="B230" i="14"/>
  <c r="L230" i="14" s="1"/>
  <c r="L229" i="14"/>
  <c r="J586" i="14"/>
  <c r="H586" i="14"/>
  <c r="I586" i="14"/>
  <c r="E537" i="14"/>
  <c r="D538" i="14"/>
  <c r="H284" i="14"/>
  <c r="I284" i="14"/>
  <c r="J284" i="14"/>
  <c r="K284" i="14"/>
  <c r="H40" i="14"/>
  <c r="I40" i="14"/>
  <c r="J40" i="14"/>
  <c r="K40" i="14"/>
  <c r="E200" i="14"/>
  <c r="D201" i="14"/>
  <c r="H166" i="14"/>
  <c r="I166" i="14"/>
  <c r="J166" i="14"/>
  <c r="K166" i="14"/>
  <c r="B203" i="14"/>
  <c r="L202" i="14"/>
  <c r="E228" i="14"/>
  <c r="D229" i="14"/>
  <c r="D588" i="14"/>
  <c r="E587" i="14"/>
  <c r="J536" i="14"/>
  <c r="H536" i="14"/>
  <c r="I536" i="14"/>
  <c r="E285" i="14"/>
  <c r="D286" i="14"/>
  <c r="E41" i="14"/>
  <c r="D42" i="14"/>
  <c r="H199" i="14"/>
  <c r="I199" i="14"/>
  <c r="J199" i="14"/>
  <c r="K199" i="14"/>
  <c r="B511" i="14"/>
  <c r="L510" i="14"/>
  <c r="E167" i="14"/>
  <c r="D168" i="14"/>
  <c r="L589" i="14" l="1"/>
  <c r="B590" i="14"/>
  <c r="D15" i="14"/>
  <c r="E14" i="14"/>
  <c r="I345" i="14"/>
  <c r="H345" i="14"/>
  <c r="J345" i="14"/>
  <c r="H464" i="14"/>
  <c r="I464" i="14"/>
  <c r="J464" i="14"/>
  <c r="B16" i="14"/>
  <c r="L16" i="14" s="1"/>
  <c r="L15" i="14"/>
  <c r="E465" i="14"/>
  <c r="D466" i="14"/>
  <c r="B172" i="14"/>
  <c r="L171" i="14"/>
  <c r="E346" i="14"/>
  <c r="D347" i="14"/>
  <c r="K13" i="14"/>
  <c r="H13" i="14"/>
  <c r="I13" i="14"/>
  <c r="J13" i="14"/>
  <c r="B317" i="14"/>
  <c r="L316" i="14"/>
  <c r="K345" i="14"/>
  <c r="D169" i="14"/>
  <c r="E168" i="14"/>
  <c r="I611" i="14"/>
  <c r="I612" i="14" s="1"/>
  <c r="J611" i="14"/>
  <c r="J612" i="14" s="1"/>
  <c r="H611" i="14"/>
  <c r="H612" i="14" s="1"/>
  <c r="H167" i="14"/>
  <c r="I167" i="14"/>
  <c r="J167" i="14"/>
  <c r="K167" i="14"/>
  <c r="J41" i="14"/>
  <c r="H41" i="14"/>
  <c r="I41" i="14"/>
  <c r="K41" i="14"/>
  <c r="D589" i="14"/>
  <c r="E588" i="14"/>
  <c r="B540" i="14"/>
  <c r="L539" i="14"/>
  <c r="L469" i="14"/>
  <c r="B470" i="14"/>
  <c r="I315" i="14"/>
  <c r="J315" i="14"/>
  <c r="H315" i="14"/>
  <c r="K315" i="14"/>
  <c r="E42" i="14"/>
  <c r="D43" i="14"/>
  <c r="B262" i="14"/>
  <c r="L262" i="14" s="1"/>
  <c r="L261" i="14"/>
  <c r="K381" i="14"/>
  <c r="K382" i="14" s="1"/>
  <c r="K383" i="14" s="1"/>
  <c r="K384" i="14" s="1"/>
  <c r="K385" i="14" s="1"/>
  <c r="F382" i="14"/>
  <c r="F383" i="14" s="1"/>
  <c r="F384" i="14" s="1"/>
  <c r="F385" i="14" s="1"/>
  <c r="F386" i="14" s="1"/>
  <c r="B512" i="14"/>
  <c r="L511" i="14"/>
  <c r="I228" i="14"/>
  <c r="J228" i="14"/>
  <c r="E201" i="14"/>
  <c r="D202" i="14"/>
  <c r="D84" i="14"/>
  <c r="E83" i="14"/>
  <c r="H255" i="14"/>
  <c r="J255" i="14"/>
  <c r="I255" i="14"/>
  <c r="K255" i="14"/>
  <c r="H285" i="14"/>
  <c r="I285" i="14"/>
  <c r="J285" i="14"/>
  <c r="K285" i="14"/>
  <c r="J200" i="14"/>
  <c r="I200" i="14"/>
  <c r="H200" i="14"/>
  <c r="K200" i="14"/>
  <c r="I82" i="14"/>
  <c r="J82" i="14"/>
  <c r="H82" i="14"/>
  <c r="K82" i="14"/>
  <c r="B48" i="14"/>
  <c r="L47" i="14"/>
  <c r="E256" i="14"/>
  <c r="D257" i="14"/>
  <c r="I587" i="14"/>
  <c r="J587" i="14"/>
  <c r="H587" i="14"/>
  <c r="D317" i="14"/>
  <c r="E316" i="14"/>
  <c r="E229" i="14"/>
  <c r="D230" i="14"/>
  <c r="E230" i="14" s="1"/>
  <c r="D539" i="14"/>
  <c r="E538" i="14"/>
  <c r="I505" i="14"/>
  <c r="J505" i="14"/>
  <c r="H505" i="14"/>
  <c r="E376" i="14"/>
  <c r="D377" i="14"/>
  <c r="H402" i="14"/>
  <c r="J402" i="14"/>
  <c r="I402" i="14"/>
  <c r="H433" i="14"/>
  <c r="I433" i="14"/>
  <c r="J433" i="14"/>
  <c r="E286" i="14"/>
  <c r="D287" i="14"/>
  <c r="B86" i="14"/>
  <c r="L85" i="14"/>
  <c r="L203" i="14"/>
  <c r="B204" i="14"/>
  <c r="I537" i="14"/>
  <c r="J537" i="14"/>
  <c r="H537" i="14"/>
  <c r="B351" i="14"/>
  <c r="L350" i="14"/>
  <c r="D507" i="14"/>
  <c r="E506" i="14"/>
  <c r="L405" i="14"/>
  <c r="B406" i="14"/>
  <c r="H375" i="14"/>
  <c r="I375" i="14"/>
  <c r="J375" i="14"/>
  <c r="K375" i="14"/>
  <c r="D404" i="14"/>
  <c r="E403" i="14"/>
  <c r="D435" i="14"/>
  <c r="E434" i="14"/>
  <c r="B591" i="14" l="1"/>
  <c r="L590" i="14"/>
  <c r="D348" i="14"/>
  <c r="E347" i="14"/>
  <c r="B318" i="14"/>
  <c r="L317" i="14"/>
  <c r="B173" i="14"/>
  <c r="L172" i="14"/>
  <c r="K346" i="14"/>
  <c r="I346" i="14"/>
  <c r="H346" i="14"/>
  <c r="J346" i="14"/>
  <c r="D467" i="14"/>
  <c r="E466" i="14"/>
  <c r="H465" i="14"/>
  <c r="I465" i="14"/>
  <c r="J465" i="14"/>
  <c r="I14" i="14"/>
  <c r="J14" i="14"/>
  <c r="K14" i="14"/>
  <c r="H14" i="14"/>
  <c r="E15" i="14"/>
  <c r="D16" i="14"/>
  <c r="E16" i="14" s="1"/>
  <c r="H538" i="14"/>
  <c r="I538" i="14"/>
  <c r="J538" i="14"/>
  <c r="H286" i="14"/>
  <c r="I286" i="14"/>
  <c r="J286" i="14"/>
  <c r="K286" i="14"/>
  <c r="E377" i="14"/>
  <c r="D378" i="14"/>
  <c r="J83" i="14"/>
  <c r="I83" i="14"/>
  <c r="H83" i="14"/>
  <c r="K83" i="14"/>
  <c r="B471" i="14"/>
  <c r="L470" i="14"/>
  <c r="B49" i="14"/>
  <c r="L48" i="14"/>
  <c r="D288" i="14"/>
  <c r="E287" i="14"/>
  <c r="I42" i="14"/>
  <c r="H42" i="14"/>
  <c r="J42" i="14"/>
  <c r="K42" i="14"/>
  <c r="B407" i="14"/>
  <c r="L406" i="14"/>
  <c r="I229" i="14"/>
  <c r="I230" i="14" s="1"/>
  <c r="I231" i="14" s="1"/>
  <c r="I232" i="14" s="1"/>
  <c r="I233" i="14" s="1"/>
  <c r="I234" i="14" s="1"/>
  <c r="I235" i="14" s="1"/>
  <c r="J229" i="14"/>
  <c r="J230" i="14" s="1"/>
  <c r="B205" i="14"/>
  <c r="L204" i="14"/>
  <c r="J316" i="14"/>
  <c r="H316" i="14"/>
  <c r="I316" i="14"/>
  <c r="K316" i="14"/>
  <c r="D203" i="14"/>
  <c r="E202" i="14"/>
  <c r="F387" i="14"/>
  <c r="F388" i="14" s="1"/>
  <c r="F389" i="14" s="1"/>
  <c r="F390" i="14" s="1"/>
  <c r="F391" i="14" s="1"/>
  <c r="F392" i="14" s="1"/>
  <c r="F393" i="14" s="1"/>
  <c r="F394" i="14" s="1"/>
  <c r="F395" i="14" s="1"/>
  <c r="F396" i="14" s="1"/>
  <c r="F397" i="14" s="1"/>
  <c r="F398" i="14" s="1"/>
  <c r="F399" i="14" s="1"/>
  <c r="F400" i="14" s="1"/>
  <c r="F401" i="14" s="1"/>
  <c r="F402" i="14" s="1"/>
  <c r="F403" i="14" s="1"/>
  <c r="F404" i="14" s="1"/>
  <c r="F405" i="14" s="1"/>
  <c r="F406" i="14" s="1"/>
  <c r="F407" i="14" s="1"/>
  <c r="F408" i="14" s="1"/>
  <c r="F409" i="14" s="1"/>
  <c r="F410" i="14" s="1"/>
  <c r="F411" i="14" s="1"/>
  <c r="F412" i="14" s="1"/>
  <c r="K386" i="14"/>
  <c r="K387" i="14" s="1"/>
  <c r="K388" i="14" s="1"/>
  <c r="K389" i="14" s="1"/>
  <c r="K390" i="14" s="1"/>
  <c r="K391" i="14" s="1"/>
  <c r="K392" i="14" s="1"/>
  <c r="K393" i="14" s="1"/>
  <c r="K394" i="14" s="1"/>
  <c r="K395" i="14" s="1"/>
  <c r="K396" i="14" s="1"/>
  <c r="K397" i="14" s="1"/>
  <c r="K398" i="14" s="1"/>
  <c r="K399" i="14" s="1"/>
  <c r="K400" i="14" s="1"/>
  <c r="K401" i="14" s="1"/>
  <c r="K402" i="14" s="1"/>
  <c r="K403" i="14" s="1"/>
  <c r="J434" i="14"/>
  <c r="H434" i="14"/>
  <c r="I434" i="14"/>
  <c r="H376" i="14"/>
  <c r="I376" i="14"/>
  <c r="J376" i="14"/>
  <c r="K376" i="14"/>
  <c r="B513" i="14"/>
  <c r="L513" i="14" s="1"/>
  <c r="L512" i="14"/>
  <c r="I403" i="14"/>
  <c r="J403" i="14"/>
  <c r="H403" i="14"/>
  <c r="E317" i="14"/>
  <c r="D318" i="14"/>
  <c r="I201" i="14"/>
  <c r="H201" i="14"/>
  <c r="J201" i="14"/>
  <c r="K201" i="14"/>
  <c r="H588" i="14"/>
  <c r="I588" i="14"/>
  <c r="J588" i="14"/>
  <c r="D436" i="14"/>
  <c r="E435" i="14"/>
  <c r="E589" i="14"/>
  <c r="D590" i="14"/>
  <c r="H506" i="14"/>
  <c r="I506" i="14"/>
  <c r="J506" i="14"/>
  <c r="D405" i="14"/>
  <c r="E404" i="14"/>
  <c r="E507" i="14"/>
  <c r="D508" i="14"/>
  <c r="D258" i="14"/>
  <c r="E257" i="14"/>
  <c r="H168" i="14"/>
  <c r="J168" i="14"/>
  <c r="I168" i="14"/>
  <c r="K168" i="14"/>
  <c r="E43" i="14"/>
  <c r="D44" i="14"/>
  <c r="E539" i="14"/>
  <c r="D540" i="14"/>
  <c r="D85" i="14"/>
  <c r="E84" i="14"/>
  <c r="B352" i="14"/>
  <c r="L352" i="14" s="1"/>
  <c r="L351" i="14"/>
  <c r="B87" i="14"/>
  <c r="L86" i="14"/>
  <c r="K256" i="14"/>
  <c r="I256" i="14"/>
  <c r="H256" i="14"/>
  <c r="J256" i="14"/>
  <c r="B541" i="14"/>
  <c r="L541" i="14" s="1"/>
  <c r="L540" i="14"/>
  <c r="E169" i="14"/>
  <c r="D170" i="14"/>
  <c r="B592" i="14" l="1"/>
  <c r="L592" i="14" s="1"/>
  <c r="L591" i="14"/>
  <c r="B174" i="14"/>
  <c r="L173" i="14"/>
  <c r="J15" i="14"/>
  <c r="J16" i="14" s="1"/>
  <c r="K15" i="14"/>
  <c r="K16" i="14" s="1"/>
  <c r="I15" i="14"/>
  <c r="I16" i="14" s="1"/>
  <c r="H15" i="14"/>
  <c r="H16" i="14" s="1"/>
  <c r="H466" i="14"/>
  <c r="I466" i="14"/>
  <c r="J466" i="14"/>
  <c r="D468" i="14"/>
  <c r="E467" i="14"/>
  <c r="L318" i="14"/>
  <c r="B319" i="14"/>
  <c r="I347" i="14"/>
  <c r="H347" i="14"/>
  <c r="J347" i="14"/>
  <c r="K347" i="14"/>
  <c r="D349" i="14"/>
  <c r="E348" i="14"/>
  <c r="F413" i="14"/>
  <c r="F414" i="14" s="1"/>
  <c r="F415" i="14" s="1"/>
  <c r="F416" i="14" s="1"/>
  <c r="F417" i="14" s="1"/>
  <c r="K412" i="14"/>
  <c r="K413" i="14" s="1"/>
  <c r="K414" i="14" s="1"/>
  <c r="K415" i="14" s="1"/>
  <c r="K416" i="14" s="1"/>
  <c r="B206" i="14"/>
  <c r="L205" i="14"/>
  <c r="B472" i="14"/>
  <c r="L471" i="14"/>
  <c r="D171" i="14"/>
  <c r="E170" i="14"/>
  <c r="H202" i="14"/>
  <c r="I202" i="14"/>
  <c r="J202" i="14"/>
  <c r="K202" i="14"/>
  <c r="J257" i="14"/>
  <c r="H257" i="14"/>
  <c r="I257" i="14"/>
  <c r="K257" i="14"/>
  <c r="E318" i="14"/>
  <c r="D319" i="14"/>
  <c r="I169" i="14"/>
  <c r="H169" i="14"/>
  <c r="J169" i="14"/>
  <c r="K169" i="14"/>
  <c r="B88" i="14"/>
  <c r="L87" i="14"/>
  <c r="H539" i="14"/>
  <c r="I539" i="14"/>
  <c r="J539" i="14"/>
  <c r="D259" i="14"/>
  <c r="E258" i="14"/>
  <c r="I317" i="14"/>
  <c r="J317" i="14"/>
  <c r="H317" i="14"/>
  <c r="K317" i="14"/>
  <c r="E203" i="14"/>
  <c r="D204" i="14"/>
  <c r="D541" i="14"/>
  <c r="E541" i="14" s="1"/>
  <c r="E540" i="14"/>
  <c r="D45" i="14"/>
  <c r="E44" i="14"/>
  <c r="D509" i="14"/>
  <c r="E508" i="14"/>
  <c r="D591" i="14"/>
  <c r="E590" i="14"/>
  <c r="H287" i="14"/>
  <c r="I287" i="14"/>
  <c r="J287" i="14"/>
  <c r="K287" i="14"/>
  <c r="H43" i="14"/>
  <c r="I43" i="14"/>
  <c r="J43" i="14"/>
  <c r="K43" i="14"/>
  <c r="H507" i="14"/>
  <c r="I507" i="14"/>
  <c r="J507" i="14"/>
  <c r="H589" i="14"/>
  <c r="I589" i="14"/>
  <c r="J589" i="14"/>
  <c r="D289" i="14"/>
  <c r="E288" i="14"/>
  <c r="I84" i="14"/>
  <c r="H84" i="14"/>
  <c r="J84" i="14"/>
  <c r="K84" i="14"/>
  <c r="K404" i="14"/>
  <c r="H404" i="14"/>
  <c r="I404" i="14"/>
  <c r="J404" i="14"/>
  <c r="I435" i="14"/>
  <c r="J435" i="14"/>
  <c r="H435" i="14"/>
  <c r="D379" i="14"/>
  <c r="E378" i="14"/>
  <c r="E85" i="14"/>
  <c r="D86" i="14"/>
  <c r="E405" i="14"/>
  <c r="D406" i="14"/>
  <c r="D437" i="14"/>
  <c r="E436" i="14"/>
  <c r="L407" i="14"/>
  <c r="B408" i="14"/>
  <c r="B50" i="14"/>
  <c r="L49" i="14"/>
  <c r="H377" i="14"/>
  <c r="I377" i="14"/>
  <c r="J377" i="14"/>
  <c r="K377" i="14"/>
  <c r="B320" i="14" l="1"/>
  <c r="L319" i="14"/>
  <c r="J348" i="14"/>
  <c r="H348" i="14"/>
  <c r="I348" i="14"/>
  <c r="K348" i="14"/>
  <c r="H467" i="14"/>
  <c r="I467" i="14"/>
  <c r="J467" i="14"/>
  <c r="E349" i="14"/>
  <c r="D350" i="14"/>
  <c r="D469" i="14"/>
  <c r="E468" i="14"/>
  <c r="B175" i="14"/>
  <c r="L174" i="14"/>
  <c r="B409" i="14"/>
  <c r="L408" i="14"/>
  <c r="D87" i="14"/>
  <c r="E86" i="14"/>
  <c r="H378" i="14"/>
  <c r="I378" i="14"/>
  <c r="J378" i="14"/>
  <c r="K378" i="14"/>
  <c r="J540" i="14"/>
  <c r="J541" i="14" s="1"/>
  <c r="H540" i="14"/>
  <c r="H541" i="14" s="1"/>
  <c r="I540" i="14"/>
  <c r="I258" i="14"/>
  <c r="J258" i="14"/>
  <c r="H258" i="14"/>
  <c r="K258" i="14"/>
  <c r="D260" i="14"/>
  <c r="E259" i="14"/>
  <c r="H436" i="14"/>
  <c r="I436" i="14"/>
  <c r="J436" i="14"/>
  <c r="H590" i="14"/>
  <c r="J590" i="14"/>
  <c r="I590" i="14"/>
  <c r="D205" i="14"/>
  <c r="E204" i="14"/>
  <c r="E289" i="14"/>
  <c r="D290" i="14"/>
  <c r="E290" i="14" s="1"/>
  <c r="D592" i="14"/>
  <c r="E592" i="14" s="1"/>
  <c r="E591" i="14"/>
  <c r="J203" i="14"/>
  <c r="H203" i="14"/>
  <c r="I203" i="14"/>
  <c r="K203" i="14"/>
  <c r="B473" i="14"/>
  <c r="L472" i="14"/>
  <c r="D407" i="14"/>
  <c r="E406" i="14"/>
  <c r="H508" i="14"/>
  <c r="J508" i="14"/>
  <c r="I508" i="14"/>
  <c r="D320" i="14"/>
  <c r="E319" i="14"/>
  <c r="I541" i="14"/>
  <c r="E437" i="14"/>
  <c r="D438" i="14"/>
  <c r="B51" i="14"/>
  <c r="L50" i="14"/>
  <c r="J405" i="14"/>
  <c r="K405" i="14"/>
  <c r="H405" i="14"/>
  <c r="I405" i="14"/>
  <c r="E509" i="14"/>
  <c r="D510" i="14"/>
  <c r="H318" i="14"/>
  <c r="I318" i="14"/>
  <c r="J318" i="14"/>
  <c r="K318" i="14"/>
  <c r="B207" i="14"/>
  <c r="L206" i="14"/>
  <c r="H288" i="14"/>
  <c r="I288" i="14"/>
  <c r="J288" i="14"/>
  <c r="K288" i="14"/>
  <c r="J44" i="14"/>
  <c r="H44" i="14"/>
  <c r="I44" i="14"/>
  <c r="K44" i="14"/>
  <c r="H170" i="14"/>
  <c r="I170" i="14"/>
  <c r="J170" i="14"/>
  <c r="K170" i="14"/>
  <c r="D380" i="14"/>
  <c r="E380" i="14" s="1"/>
  <c r="E379" i="14"/>
  <c r="H85" i="14"/>
  <c r="J85" i="14"/>
  <c r="I85" i="14"/>
  <c r="K85" i="14"/>
  <c r="E45" i="14"/>
  <c r="D46" i="14"/>
  <c r="B89" i="14"/>
  <c r="L88" i="14"/>
  <c r="E171" i="14"/>
  <c r="D172" i="14"/>
  <c r="F418" i="14"/>
  <c r="F419" i="14" s="1"/>
  <c r="F420" i="14" s="1"/>
  <c r="F421" i="14" s="1"/>
  <c r="F422" i="14" s="1"/>
  <c r="F423" i="14" s="1"/>
  <c r="F424" i="14" s="1"/>
  <c r="F425" i="14" s="1"/>
  <c r="F426" i="14" s="1"/>
  <c r="F427" i="14" s="1"/>
  <c r="F428" i="14" s="1"/>
  <c r="F429" i="14" s="1"/>
  <c r="F430" i="14" s="1"/>
  <c r="F431" i="14" s="1"/>
  <c r="F432" i="14" s="1"/>
  <c r="F433" i="14" s="1"/>
  <c r="F434" i="14" s="1"/>
  <c r="F435" i="14" s="1"/>
  <c r="F436" i="14" s="1"/>
  <c r="F437" i="14" s="1"/>
  <c r="F438" i="14" s="1"/>
  <c r="F439" i="14" s="1"/>
  <c r="F440" i="14" s="1"/>
  <c r="F441" i="14" s="1"/>
  <c r="F442" i="14" s="1"/>
  <c r="K417" i="14"/>
  <c r="K418" i="14" s="1"/>
  <c r="K419" i="14" s="1"/>
  <c r="K420" i="14" s="1"/>
  <c r="K421" i="14" s="1"/>
  <c r="K422" i="14" s="1"/>
  <c r="K423" i="14" s="1"/>
  <c r="K424" i="14" s="1"/>
  <c r="K425" i="14" s="1"/>
  <c r="K426" i="14" s="1"/>
  <c r="K427" i="14" s="1"/>
  <c r="K428" i="14" s="1"/>
  <c r="K429" i="14" s="1"/>
  <c r="K430" i="14" s="1"/>
  <c r="K431" i="14" s="1"/>
  <c r="K432" i="14" s="1"/>
  <c r="K433" i="14" s="1"/>
  <c r="K434" i="14" s="1"/>
  <c r="K435" i="14" s="1"/>
  <c r="K436" i="14" s="1"/>
  <c r="B176" i="14" l="1"/>
  <c r="L175" i="14"/>
  <c r="H468" i="14"/>
  <c r="J468" i="14"/>
  <c r="I468" i="14"/>
  <c r="E469" i="14"/>
  <c r="D470" i="14"/>
  <c r="D351" i="14"/>
  <c r="E350" i="14"/>
  <c r="H349" i="14"/>
  <c r="K349" i="14"/>
  <c r="I349" i="14"/>
  <c r="J349" i="14"/>
  <c r="B321" i="14"/>
  <c r="L320" i="14"/>
  <c r="I406" i="14"/>
  <c r="J406" i="14"/>
  <c r="H406" i="14"/>
  <c r="K406" i="14"/>
  <c r="I591" i="14"/>
  <c r="I592" i="14" s="1"/>
  <c r="J591" i="14"/>
  <c r="J592" i="14" s="1"/>
  <c r="H591" i="14"/>
  <c r="H592" i="14" s="1"/>
  <c r="B90" i="14"/>
  <c r="L89" i="14"/>
  <c r="D88" i="14"/>
  <c r="E87" i="14"/>
  <c r="E46" i="14"/>
  <c r="D47" i="14"/>
  <c r="I45" i="14"/>
  <c r="J45" i="14"/>
  <c r="H45" i="14"/>
  <c r="K45" i="14"/>
  <c r="E407" i="14"/>
  <c r="D408" i="14"/>
  <c r="L409" i="14"/>
  <c r="B410" i="14"/>
  <c r="J319" i="14"/>
  <c r="I319" i="14"/>
  <c r="H319" i="14"/>
  <c r="K319" i="14"/>
  <c r="H86" i="14"/>
  <c r="I86" i="14"/>
  <c r="J86" i="14"/>
  <c r="K86" i="14"/>
  <c r="B208" i="14"/>
  <c r="L208" i="14" s="1"/>
  <c r="L207" i="14"/>
  <c r="E260" i="14"/>
  <c r="D261" i="14"/>
  <c r="B52" i="14"/>
  <c r="L51" i="14"/>
  <c r="E320" i="14"/>
  <c r="D321" i="14"/>
  <c r="B474" i="14"/>
  <c r="L473" i="14"/>
  <c r="K289" i="14"/>
  <c r="K290" i="14" s="1"/>
  <c r="H289" i="14"/>
  <c r="H290" i="14" s="1"/>
  <c r="I289" i="14"/>
  <c r="I290" i="14" s="1"/>
  <c r="J289" i="14"/>
  <c r="J290" i="14" s="1"/>
  <c r="F443" i="14"/>
  <c r="F444" i="14" s="1"/>
  <c r="F445" i="14" s="1"/>
  <c r="F446" i="14" s="1"/>
  <c r="F447" i="14" s="1"/>
  <c r="K442" i="14"/>
  <c r="K443" i="14" s="1"/>
  <c r="K444" i="14" s="1"/>
  <c r="K445" i="14" s="1"/>
  <c r="K446" i="14" s="1"/>
  <c r="E510" i="14"/>
  <c r="D511" i="14"/>
  <c r="E438" i="14"/>
  <c r="D439" i="14"/>
  <c r="J204" i="14"/>
  <c r="H204" i="14"/>
  <c r="I204" i="14"/>
  <c r="K204" i="14"/>
  <c r="H379" i="14"/>
  <c r="H380" i="14" s="1"/>
  <c r="I379" i="14"/>
  <c r="I380" i="14" s="1"/>
  <c r="J379" i="14"/>
  <c r="J380" i="14" s="1"/>
  <c r="K379" i="14"/>
  <c r="K380" i="14" s="1"/>
  <c r="H259" i="14"/>
  <c r="I259" i="14"/>
  <c r="J259" i="14"/>
  <c r="K259" i="14"/>
  <c r="D173" i="14"/>
  <c r="E172" i="14"/>
  <c r="H171" i="14"/>
  <c r="I171" i="14"/>
  <c r="J171" i="14"/>
  <c r="K171" i="14"/>
  <c r="I509" i="14"/>
  <c r="J509" i="14"/>
  <c r="H509" i="14"/>
  <c r="K437" i="14"/>
  <c r="H437" i="14"/>
  <c r="I437" i="14"/>
  <c r="J437" i="14"/>
  <c r="D206" i="14"/>
  <c r="E205" i="14"/>
  <c r="D352" i="14" l="1"/>
  <c r="E352" i="14" s="1"/>
  <c r="E351" i="14"/>
  <c r="D471" i="14"/>
  <c r="E470" i="14"/>
  <c r="B322" i="14"/>
  <c r="L321" i="14"/>
  <c r="I469" i="14"/>
  <c r="J469" i="14"/>
  <c r="H469" i="14"/>
  <c r="K350" i="14"/>
  <c r="H350" i="14"/>
  <c r="I350" i="14"/>
  <c r="J350" i="14"/>
  <c r="B177" i="14"/>
  <c r="L176" i="14"/>
  <c r="E206" i="14"/>
  <c r="D207" i="14"/>
  <c r="J438" i="14"/>
  <c r="H438" i="14"/>
  <c r="I438" i="14"/>
  <c r="K438" i="14"/>
  <c r="L52" i="14"/>
  <c r="B53" i="14"/>
  <c r="H407" i="14"/>
  <c r="I407" i="14"/>
  <c r="J407" i="14"/>
  <c r="K407" i="14"/>
  <c r="D89" i="14"/>
  <c r="E88" i="14"/>
  <c r="I205" i="14"/>
  <c r="J205" i="14"/>
  <c r="H205" i="14"/>
  <c r="K205" i="14"/>
  <c r="E511" i="14"/>
  <c r="D512" i="14"/>
  <c r="E261" i="14"/>
  <c r="D262" i="14"/>
  <c r="E262" i="14" s="1"/>
  <c r="B411" i="14"/>
  <c r="L411" i="14" s="1"/>
  <c r="L410" i="14"/>
  <c r="E439" i="14"/>
  <c r="D440" i="14"/>
  <c r="J87" i="14"/>
  <c r="H87" i="14"/>
  <c r="I87" i="14"/>
  <c r="K87" i="14"/>
  <c r="E173" i="14"/>
  <c r="D174" i="14"/>
  <c r="H510" i="14"/>
  <c r="I510" i="14"/>
  <c r="J510" i="14"/>
  <c r="H260" i="14"/>
  <c r="I260" i="14"/>
  <c r="K260" i="14"/>
  <c r="J260" i="14"/>
  <c r="L90" i="14"/>
  <c r="B91" i="14"/>
  <c r="D409" i="14"/>
  <c r="E408" i="14"/>
  <c r="J172" i="14"/>
  <c r="H172" i="14"/>
  <c r="I172" i="14"/>
  <c r="K172" i="14"/>
  <c r="B475" i="14"/>
  <c r="L474" i="14"/>
  <c r="E321" i="14"/>
  <c r="D322" i="14"/>
  <c r="E47" i="14"/>
  <c r="D48" i="14"/>
  <c r="F448" i="14"/>
  <c r="F449" i="14" s="1"/>
  <c r="F450" i="14" s="1"/>
  <c r="F451" i="14" s="1"/>
  <c r="F452" i="14" s="1"/>
  <c r="F453" i="14" s="1"/>
  <c r="F454" i="14" s="1"/>
  <c r="F455" i="14" s="1"/>
  <c r="F456" i="14" s="1"/>
  <c r="F457" i="14" s="1"/>
  <c r="F458" i="14" s="1"/>
  <c r="F459" i="14" s="1"/>
  <c r="F460" i="14" s="1"/>
  <c r="F461" i="14" s="1"/>
  <c r="F462" i="14" s="1"/>
  <c r="F463" i="14" s="1"/>
  <c r="F464" i="14" s="1"/>
  <c r="F465" i="14" s="1"/>
  <c r="F466" i="14" s="1"/>
  <c r="F467" i="14" s="1"/>
  <c r="F468" i="14" s="1"/>
  <c r="F469" i="14" s="1"/>
  <c r="F470" i="14" s="1"/>
  <c r="F471" i="14" s="1"/>
  <c r="F472" i="14" s="1"/>
  <c r="F473" i="14" s="1"/>
  <c r="F474" i="14" s="1"/>
  <c r="F475" i="14" s="1"/>
  <c r="F476" i="14" s="1"/>
  <c r="F477" i="14" s="1"/>
  <c r="F478" i="14" s="1"/>
  <c r="F479" i="14" s="1"/>
  <c r="F480" i="14" s="1"/>
  <c r="F481" i="14" s="1"/>
  <c r="F482" i="14" s="1"/>
  <c r="F483" i="14" s="1"/>
  <c r="K447" i="14"/>
  <c r="K448" i="14" s="1"/>
  <c r="K449" i="14" s="1"/>
  <c r="K450" i="14" s="1"/>
  <c r="K451" i="14" s="1"/>
  <c r="K452" i="14" s="1"/>
  <c r="K453" i="14" s="1"/>
  <c r="K454" i="14" s="1"/>
  <c r="K455" i="14" s="1"/>
  <c r="K456" i="14" s="1"/>
  <c r="K457" i="14" s="1"/>
  <c r="K458" i="14" s="1"/>
  <c r="K459" i="14" s="1"/>
  <c r="K460" i="14" s="1"/>
  <c r="K461" i="14" s="1"/>
  <c r="K462" i="14" s="1"/>
  <c r="K463" i="14" s="1"/>
  <c r="K464" i="14" s="1"/>
  <c r="K465" i="14" s="1"/>
  <c r="K466" i="14" s="1"/>
  <c r="K467" i="14" s="1"/>
  <c r="K468" i="14" s="1"/>
  <c r="K469" i="14" s="1"/>
  <c r="I320" i="14"/>
  <c r="J320" i="14"/>
  <c r="H320" i="14"/>
  <c r="K320" i="14"/>
  <c r="H46" i="14"/>
  <c r="I46" i="14"/>
  <c r="J46" i="14"/>
  <c r="K46" i="14"/>
  <c r="K470" i="14" l="1"/>
  <c r="B178" i="14"/>
  <c r="L177" i="14"/>
  <c r="L322" i="14"/>
  <c r="B323" i="14"/>
  <c r="L323" i="14" s="1"/>
  <c r="H470" i="14"/>
  <c r="J470" i="14"/>
  <c r="I470" i="14"/>
  <c r="E471" i="14"/>
  <c r="K471" i="14" s="1"/>
  <c r="D472" i="14"/>
  <c r="H351" i="14"/>
  <c r="H352" i="14" s="1"/>
  <c r="I351" i="14"/>
  <c r="I352" i="14" s="1"/>
  <c r="J351" i="14"/>
  <c r="J352" i="14" s="1"/>
  <c r="K351" i="14"/>
  <c r="K352" i="14" s="1"/>
  <c r="I173" i="14"/>
  <c r="J173" i="14"/>
  <c r="K173" i="14"/>
  <c r="H173" i="14"/>
  <c r="I88" i="14"/>
  <c r="J88" i="14"/>
  <c r="H88" i="14"/>
  <c r="K88" i="14"/>
  <c r="H261" i="14"/>
  <c r="H262" i="14" s="1"/>
  <c r="H263" i="14" s="1"/>
  <c r="J261" i="14"/>
  <c r="J262" i="14" s="1"/>
  <c r="I261" i="14"/>
  <c r="I262" i="14" s="1"/>
  <c r="K261" i="14"/>
  <c r="K262" i="14" s="1"/>
  <c r="E89" i="14"/>
  <c r="D90" i="14"/>
  <c r="D49" i="14"/>
  <c r="E48" i="14"/>
  <c r="H408" i="14"/>
  <c r="I408" i="14"/>
  <c r="J408" i="14"/>
  <c r="K408" i="14"/>
  <c r="D513" i="14"/>
  <c r="E513" i="14" s="1"/>
  <c r="E512" i="14"/>
  <c r="B54" i="14"/>
  <c r="L53" i="14"/>
  <c r="H47" i="14"/>
  <c r="I47" i="14"/>
  <c r="J47" i="14"/>
  <c r="K47" i="14"/>
  <c r="E409" i="14"/>
  <c r="D410" i="14"/>
  <c r="H511" i="14"/>
  <c r="I511" i="14"/>
  <c r="J511" i="14"/>
  <c r="F484" i="14"/>
  <c r="F485" i="14" s="1"/>
  <c r="F486" i="14" s="1"/>
  <c r="F487" i="14" s="1"/>
  <c r="F488" i="14" s="1"/>
  <c r="K483" i="14"/>
  <c r="K484" i="14" s="1"/>
  <c r="K485" i="14" s="1"/>
  <c r="K486" i="14" s="1"/>
  <c r="K487" i="14" s="1"/>
  <c r="E322" i="14"/>
  <c r="D323" i="14"/>
  <c r="E323" i="14" s="1"/>
  <c r="B92" i="14"/>
  <c r="L91" i="14"/>
  <c r="E440" i="14"/>
  <c r="D441" i="14"/>
  <c r="E441" i="14" s="1"/>
  <c r="D208" i="14"/>
  <c r="E208" i="14" s="1"/>
  <c r="E207" i="14"/>
  <c r="E174" i="14"/>
  <c r="D175" i="14"/>
  <c r="L475" i="14"/>
  <c r="B476" i="14"/>
  <c r="H321" i="14"/>
  <c r="I321" i="14"/>
  <c r="J321" i="14"/>
  <c r="K321" i="14"/>
  <c r="I439" i="14"/>
  <c r="H439" i="14"/>
  <c r="J439" i="14"/>
  <c r="K439" i="14"/>
  <c r="H206" i="14"/>
  <c r="J206" i="14"/>
  <c r="I206" i="14"/>
  <c r="K206" i="14"/>
  <c r="D473" i="14" l="1"/>
  <c r="E472" i="14"/>
  <c r="I471" i="14"/>
  <c r="J471" i="14"/>
  <c r="H471" i="14"/>
  <c r="B179" i="14"/>
  <c r="L178" i="14"/>
  <c r="H264" i="14"/>
  <c r="H265" i="14" s="1"/>
  <c r="H266" i="14" s="1"/>
  <c r="H267" i="14" s="1"/>
  <c r="K263" i="14"/>
  <c r="K264" i="14" s="1"/>
  <c r="K265" i="14" s="1"/>
  <c r="K266" i="14" s="1"/>
  <c r="K267" i="14" s="1"/>
  <c r="B55" i="14"/>
  <c r="L54" i="14"/>
  <c r="D50" i="14"/>
  <c r="E49" i="14"/>
  <c r="I207" i="14"/>
  <c r="I208" i="14" s="1"/>
  <c r="J207" i="14"/>
  <c r="J208" i="14" s="1"/>
  <c r="H207" i="14"/>
  <c r="H208" i="14" s="1"/>
  <c r="H209" i="14" s="1"/>
  <c r="K207" i="14"/>
  <c r="K208" i="14" s="1"/>
  <c r="H48" i="14"/>
  <c r="I48" i="14"/>
  <c r="J48" i="14"/>
  <c r="K48" i="14"/>
  <c r="D411" i="14"/>
  <c r="E411" i="14" s="1"/>
  <c r="E410" i="14"/>
  <c r="J512" i="14"/>
  <c r="J513" i="14" s="1"/>
  <c r="I512" i="14"/>
  <c r="I513" i="14" s="1"/>
  <c r="H512" i="14"/>
  <c r="H513" i="14" s="1"/>
  <c r="H440" i="14"/>
  <c r="H441" i="14" s="1"/>
  <c r="I440" i="14"/>
  <c r="I441" i="14" s="1"/>
  <c r="J440" i="14"/>
  <c r="J441" i="14" s="1"/>
  <c r="K440" i="14"/>
  <c r="K441" i="14" s="1"/>
  <c r="H409" i="14"/>
  <c r="I409" i="14"/>
  <c r="J409" i="14"/>
  <c r="K409" i="14"/>
  <c r="B477" i="14"/>
  <c r="L476" i="14"/>
  <c r="E90" i="14"/>
  <c r="D91" i="14"/>
  <c r="B93" i="14"/>
  <c r="L92" i="14"/>
  <c r="F489" i="14"/>
  <c r="F490" i="14" s="1"/>
  <c r="F491" i="14" s="1"/>
  <c r="F492" i="14" s="1"/>
  <c r="F493" i="14" s="1"/>
  <c r="F494" i="14" s="1"/>
  <c r="F495" i="14" s="1"/>
  <c r="F496" i="14" s="1"/>
  <c r="F497" i="14" s="1"/>
  <c r="F498" i="14" s="1"/>
  <c r="F499" i="14" s="1"/>
  <c r="F500" i="14" s="1"/>
  <c r="F501" i="14" s="1"/>
  <c r="F502" i="14" s="1"/>
  <c r="F503" i="14" s="1"/>
  <c r="F504" i="14" s="1"/>
  <c r="F505" i="14" s="1"/>
  <c r="F506" i="14" s="1"/>
  <c r="F507" i="14" s="1"/>
  <c r="F508" i="14" s="1"/>
  <c r="F509" i="14" s="1"/>
  <c r="F510" i="14" s="1"/>
  <c r="F511" i="14" s="1"/>
  <c r="F512" i="14" s="1"/>
  <c r="F513" i="14" s="1"/>
  <c r="F514" i="14" s="1"/>
  <c r="K488" i="14"/>
  <c r="K489" i="14" s="1"/>
  <c r="K490" i="14" s="1"/>
  <c r="K491" i="14" s="1"/>
  <c r="K492" i="14" s="1"/>
  <c r="K493" i="14" s="1"/>
  <c r="K494" i="14" s="1"/>
  <c r="K495" i="14" s="1"/>
  <c r="K496" i="14" s="1"/>
  <c r="K497" i="14" s="1"/>
  <c r="K498" i="14" s="1"/>
  <c r="K499" i="14" s="1"/>
  <c r="K500" i="14" s="1"/>
  <c r="K501" i="14" s="1"/>
  <c r="K502" i="14" s="1"/>
  <c r="K503" i="14" s="1"/>
  <c r="K504" i="14" s="1"/>
  <c r="K505" i="14" s="1"/>
  <c r="K506" i="14" s="1"/>
  <c r="K507" i="14" s="1"/>
  <c r="K508" i="14" s="1"/>
  <c r="K509" i="14" s="1"/>
  <c r="K510" i="14" s="1"/>
  <c r="K511" i="14" s="1"/>
  <c r="K512" i="14" s="1"/>
  <c r="K513" i="14" s="1"/>
  <c r="H89" i="14"/>
  <c r="I89" i="14"/>
  <c r="J89" i="14"/>
  <c r="K89" i="14"/>
  <c r="E175" i="14"/>
  <c r="D176" i="14"/>
  <c r="H174" i="14"/>
  <c r="I174" i="14"/>
  <c r="J174" i="14"/>
  <c r="K174" i="14"/>
  <c r="H322" i="14"/>
  <c r="H323" i="14" s="1"/>
  <c r="I322" i="14"/>
  <c r="I323" i="14" s="1"/>
  <c r="J322" i="14"/>
  <c r="J323" i="14" s="1"/>
  <c r="K322" i="14"/>
  <c r="K323" i="14" s="1"/>
  <c r="L179" i="14" l="1"/>
  <c r="B180" i="14"/>
  <c r="H472" i="14"/>
  <c r="I472" i="14"/>
  <c r="J472" i="14"/>
  <c r="E473" i="14"/>
  <c r="D474" i="14"/>
  <c r="K472" i="14"/>
  <c r="H210" i="14"/>
  <c r="H211" i="14" s="1"/>
  <c r="H212" i="14" s="1"/>
  <c r="H213" i="14" s="1"/>
  <c r="H214" i="14" s="1"/>
  <c r="H215" i="14" s="1"/>
  <c r="H216" i="14" s="1"/>
  <c r="H217" i="14" s="1"/>
  <c r="H218" i="14" s="1"/>
  <c r="H219" i="14" s="1"/>
  <c r="H220" i="14" s="1"/>
  <c r="H221" i="14" s="1"/>
  <c r="H222" i="14" s="1"/>
  <c r="H223" i="14" s="1"/>
  <c r="H224" i="14" s="1"/>
  <c r="H225" i="14" s="1"/>
  <c r="H226" i="14" s="1"/>
  <c r="H227" i="14" s="1"/>
  <c r="H228" i="14" s="1"/>
  <c r="H229" i="14" s="1"/>
  <c r="H230" i="14" s="1"/>
  <c r="H231" i="14" s="1"/>
  <c r="K209" i="14"/>
  <c r="K210" i="14" s="1"/>
  <c r="K211" i="14" s="1"/>
  <c r="K212" i="14" s="1"/>
  <c r="K213" i="14" s="1"/>
  <c r="K214" i="14" s="1"/>
  <c r="K215" i="14" s="1"/>
  <c r="K216" i="14" s="1"/>
  <c r="K217" i="14" s="1"/>
  <c r="K218" i="14" s="1"/>
  <c r="K219" i="14" s="1"/>
  <c r="K220" i="14" s="1"/>
  <c r="K221" i="14" s="1"/>
  <c r="K222" i="14" s="1"/>
  <c r="K223" i="14" s="1"/>
  <c r="K224" i="14" s="1"/>
  <c r="K225" i="14" s="1"/>
  <c r="K226" i="14" s="1"/>
  <c r="K227" i="14" s="1"/>
  <c r="K228" i="14" s="1"/>
  <c r="K229" i="14" s="1"/>
  <c r="K230" i="14" s="1"/>
  <c r="B478" i="14"/>
  <c r="L477" i="14"/>
  <c r="B56" i="14"/>
  <c r="L55" i="14"/>
  <c r="H410" i="14"/>
  <c r="H411" i="14" s="1"/>
  <c r="J410" i="14"/>
  <c r="J411" i="14" s="1"/>
  <c r="I410" i="14"/>
  <c r="I411" i="14" s="1"/>
  <c r="K410" i="14"/>
  <c r="K411" i="14" s="1"/>
  <c r="F515" i="14"/>
  <c r="F516" i="14" s="1"/>
  <c r="F517" i="14" s="1"/>
  <c r="F518" i="14" s="1"/>
  <c r="F519" i="14" s="1"/>
  <c r="K514" i="14"/>
  <c r="K515" i="14" s="1"/>
  <c r="K516" i="14" s="1"/>
  <c r="K517" i="14" s="1"/>
  <c r="K518" i="14" s="1"/>
  <c r="D177" i="14"/>
  <c r="E176" i="14"/>
  <c r="H175" i="14"/>
  <c r="I175" i="14"/>
  <c r="J175" i="14"/>
  <c r="K175" i="14"/>
  <c r="L93" i="14"/>
  <c r="B94" i="14"/>
  <c r="J49" i="14"/>
  <c r="H49" i="14"/>
  <c r="I49" i="14"/>
  <c r="K49" i="14"/>
  <c r="E91" i="14"/>
  <c r="D92" i="14"/>
  <c r="H90" i="14"/>
  <c r="I90" i="14"/>
  <c r="J90" i="14"/>
  <c r="K90" i="14"/>
  <c r="E50" i="14"/>
  <c r="D51" i="14"/>
  <c r="D475" i="14" l="1"/>
  <c r="E474" i="14"/>
  <c r="H473" i="14"/>
  <c r="I473" i="14"/>
  <c r="J473" i="14"/>
  <c r="K473" i="14"/>
  <c r="L180" i="14"/>
  <c r="B181" i="14"/>
  <c r="L181" i="14" s="1"/>
  <c r="J176" i="14"/>
  <c r="I176" i="14"/>
  <c r="H176" i="14"/>
  <c r="K176" i="14"/>
  <c r="I50" i="14"/>
  <c r="J50" i="14"/>
  <c r="H50" i="14"/>
  <c r="K50" i="14"/>
  <c r="E177" i="14"/>
  <c r="D178" i="14"/>
  <c r="L56" i="14"/>
  <c r="B57" i="14"/>
  <c r="D52" i="14"/>
  <c r="E51" i="14"/>
  <c r="F520" i="14"/>
  <c r="F521" i="14" s="1"/>
  <c r="F522" i="14" s="1"/>
  <c r="F523" i="14" s="1"/>
  <c r="F524" i="14" s="1"/>
  <c r="F525" i="14" s="1"/>
  <c r="F526" i="14" s="1"/>
  <c r="F527" i="14" s="1"/>
  <c r="F528" i="14" s="1"/>
  <c r="F529" i="14" s="1"/>
  <c r="F530" i="14" s="1"/>
  <c r="F531" i="14" s="1"/>
  <c r="F532" i="14" s="1"/>
  <c r="F533" i="14" s="1"/>
  <c r="F534" i="14" s="1"/>
  <c r="F535" i="14" s="1"/>
  <c r="F536" i="14" s="1"/>
  <c r="F537" i="14" s="1"/>
  <c r="F538" i="14" s="1"/>
  <c r="F539" i="14" s="1"/>
  <c r="F540" i="14" s="1"/>
  <c r="F541" i="14" s="1"/>
  <c r="F542" i="14" s="1"/>
  <c r="K519" i="14"/>
  <c r="K520" i="14" s="1"/>
  <c r="K521" i="14" s="1"/>
  <c r="K522" i="14" s="1"/>
  <c r="K523" i="14" s="1"/>
  <c r="K524" i="14" s="1"/>
  <c r="K525" i="14" s="1"/>
  <c r="K526" i="14" s="1"/>
  <c r="K527" i="14" s="1"/>
  <c r="K528" i="14" s="1"/>
  <c r="K529" i="14" s="1"/>
  <c r="K530" i="14" s="1"/>
  <c r="K531" i="14" s="1"/>
  <c r="K532" i="14" s="1"/>
  <c r="K533" i="14" s="1"/>
  <c r="K534" i="14" s="1"/>
  <c r="K535" i="14" s="1"/>
  <c r="K536" i="14" s="1"/>
  <c r="K537" i="14" s="1"/>
  <c r="K538" i="14" s="1"/>
  <c r="K539" i="14" s="1"/>
  <c r="K540" i="14" s="1"/>
  <c r="K541" i="14" s="1"/>
  <c r="D93" i="14"/>
  <c r="E92" i="14"/>
  <c r="B95" i="14"/>
  <c r="L94" i="14"/>
  <c r="J91" i="14"/>
  <c r="I91" i="14"/>
  <c r="H91" i="14"/>
  <c r="K91" i="14"/>
  <c r="B479" i="14"/>
  <c r="L478" i="14"/>
  <c r="H232" i="14"/>
  <c r="H233" i="14" s="1"/>
  <c r="H234" i="14" s="1"/>
  <c r="H235" i="14" s="1"/>
  <c r="K231" i="14"/>
  <c r="K232" i="14" s="1"/>
  <c r="K233" i="14" s="1"/>
  <c r="K234" i="14" s="1"/>
  <c r="K235" i="14" s="1"/>
  <c r="H474" i="14" l="1"/>
  <c r="I474" i="14"/>
  <c r="J474" i="14"/>
  <c r="K474" i="14"/>
  <c r="E475" i="14"/>
  <c r="D476" i="14"/>
  <c r="H92" i="14"/>
  <c r="J92" i="14"/>
  <c r="K92" i="14"/>
  <c r="I92" i="14"/>
  <c r="E93" i="14"/>
  <c r="D94" i="14"/>
  <c r="D179" i="14"/>
  <c r="E178" i="14"/>
  <c r="F543" i="14"/>
  <c r="F544" i="14" s="1"/>
  <c r="F545" i="14" s="1"/>
  <c r="F546" i="14" s="1"/>
  <c r="F547" i="14" s="1"/>
  <c r="K542" i="14"/>
  <c r="K543" i="14" s="1"/>
  <c r="K544" i="14" s="1"/>
  <c r="K545" i="14" s="1"/>
  <c r="K546" i="14" s="1"/>
  <c r="I177" i="14"/>
  <c r="H177" i="14"/>
  <c r="J177" i="14"/>
  <c r="K177" i="14"/>
  <c r="B480" i="14"/>
  <c r="L479" i="14"/>
  <c r="H51" i="14"/>
  <c r="I51" i="14"/>
  <c r="J51" i="14"/>
  <c r="K51" i="14"/>
  <c r="E52" i="14"/>
  <c r="D53" i="14"/>
  <c r="B58" i="14"/>
  <c r="L57" i="14"/>
  <c r="B96" i="14"/>
  <c r="L95" i="14"/>
  <c r="D477" i="14" l="1"/>
  <c r="E476" i="14"/>
  <c r="J475" i="14"/>
  <c r="H475" i="14"/>
  <c r="I475" i="14"/>
  <c r="K475" i="14"/>
  <c r="D95" i="14"/>
  <c r="E94" i="14"/>
  <c r="F548" i="14"/>
  <c r="F549" i="14" s="1"/>
  <c r="F550" i="14" s="1"/>
  <c r="F551" i="14" s="1"/>
  <c r="F552" i="14" s="1"/>
  <c r="F553" i="14" s="1"/>
  <c r="F554" i="14" s="1"/>
  <c r="K547" i="14"/>
  <c r="K548" i="14" s="1"/>
  <c r="K549" i="14" s="1"/>
  <c r="K550" i="14" s="1"/>
  <c r="K551" i="14" s="1"/>
  <c r="K552" i="14" s="1"/>
  <c r="K553" i="14" s="1"/>
  <c r="H93" i="14"/>
  <c r="J93" i="14"/>
  <c r="K93" i="14"/>
  <c r="I93" i="14"/>
  <c r="H178" i="14"/>
  <c r="I178" i="14"/>
  <c r="J178" i="14"/>
  <c r="K178" i="14"/>
  <c r="B97" i="14"/>
  <c r="L96" i="14"/>
  <c r="L58" i="14"/>
  <c r="B59" i="14"/>
  <c r="B481" i="14"/>
  <c r="L480" i="14"/>
  <c r="E179" i="14"/>
  <c r="D180" i="14"/>
  <c r="D54" i="14"/>
  <c r="E53" i="14"/>
  <c r="J52" i="14"/>
  <c r="H52" i="14"/>
  <c r="I52" i="14"/>
  <c r="K52" i="14"/>
  <c r="H476" i="14" l="1"/>
  <c r="I476" i="14"/>
  <c r="J476" i="14"/>
  <c r="K476" i="14"/>
  <c r="D478" i="14"/>
  <c r="E477" i="14"/>
  <c r="J53" i="14"/>
  <c r="H53" i="14"/>
  <c r="I53" i="14"/>
  <c r="K53" i="14"/>
  <c r="L97" i="14"/>
  <c r="B98" i="14"/>
  <c r="D181" i="14"/>
  <c r="E181" i="14" s="1"/>
  <c r="E180" i="14"/>
  <c r="I179" i="14"/>
  <c r="J179" i="14"/>
  <c r="H179" i="14"/>
  <c r="K179" i="14"/>
  <c r="E54" i="14"/>
  <c r="D55" i="14"/>
  <c r="F555" i="14"/>
  <c r="F556" i="14" s="1"/>
  <c r="F557" i="14" s="1"/>
  <c r="F558" i="14" s="1"/>
  <c r="F559" i="14" s="1"/>
  <c r="F560" i="14" s="1"/>
  <c r="K554" i="14"/>
  <c r="K555" i="14" s="1"/>
  <c r="K556" i="14" s="1"/>
  <c r="K557" i="14" s="1"/>
  <c r="K558" i="14" s="1"/>
  <c r="K559" i="14" s="1"/>
  <c r="I94" i="14"/>
  <c r="H94" i="14"/>
  <c r="J94" i="14"/>
  <c r="K94" i="14"/>
  <c r="B482" i="14"/>
  <c r="L482" i="14" s="1"/>
  <c r="L481" i="14"/>
  <c r="B60" i="14"/>
  <c r="L59" i="14"/>
  <c r="D96" i="14"/>
  <c r="E95" i="14"/>
  <c r="J477" i="14" l="1"/>
  <c r="K477" i="14"/>
  <c r="H477" i="14"/>
  <c r="I477" i="14"/>
  <c r="E478" i="14"/>
  <c r="D479" i="14"/>
  <c r="J95" i="14"/>
  <c r="H95" i="14"/>
  <c r="I95" i="14"/>
  <c r="K95" i="14"/>
  <c r="B99" i="14"/>
  <c r="L98" i="14"/>
  <c r="F561" i="14"/>
  <c r="F562" i="14" s="1"/>
  <c r="F563" i="14" s="1"/>
  <c r="F564" i="14" s="1"/>
  <c r="K560" i="14"/>
  <c r="K561" i="14" s="1"/>
  <c r="K562" i="14" s="1"/>
  <c r="K563" i="14" s="1"/>
  <c r="D97" i="14"/>
  <c r="E96" i="14"/>
  <c r="L60" i="14"/>
  <c r="B61" i="14"/>
  <c r="D56" i="14"/>
  <c r="E55" i="14"/>
  <c r="J180" i="14"/>
  <c r="J181" i="14" s="1"/>
  <c r="H180" i="14"/>
  <c r="H181" i="14" s="1"/>
  <c r="I180" i="14"/>
  <c r="I181" i="14" s="1"/>
  <c r="K180" i="14"/>
  <c r="K181" i="14" s="1"/>
  <c r="I54" i="14"/>
  <c r="J54" i="14"/>
  <c r="H54" i="14"/>
  <c r="K54" i="14"/>
  <c r="D480" i="14" l="1"/>
  <c r="E479" i="14"/>
  <c r="H478" i="14"/>
  <c r="I478" i="14"/>
  <c r="J478" i="14"/>
  <c r="K478" i="14"/>
  <c r="F565" i="14"/>
  <c r="F566" i="14" s="1"/>
  <c r="F567" i="14" s="1"/>
  <c r="F568" i="14" s="1"/>
  <c r="F569" i="14" s="1"/>
  <c r="K564" i="14"/>
  <c r="K565" i="14" s="1"/>
  <c r="K566" i="14" s="1"/>
  <c r="K567" i="14" s="1"/>
  <c r="K568" i="14" s="1"/>
  <c r="H55" i="14"/>
  <c r="I55" i="14"/>
  <c r="J55" i="14"/>
  <c r="K55" i="14"/>
  <c r="E56" i="14"/>
  <c r="D57" i="14"/>
  <c r="L99" i="14"/>
  <c r="B100" i="14"/>
  <c r="B62" i="14"/>
  <c r="L61" i="14"/>
  <c r="J96" i="14"/>
  <c r="H96" i="14"/>
  <c r="I96" i="14"/>
  <c r="K96" i="14"/>
  <c r="E97" i="14"/>
  <c r="D98" i="14"/>
  <c r="J479" i="14" l="1"/>
  <c r="H479" i="14"/>
  <c r="I479" i="14"/>
  <c r="K479" i="14"/>
  <c r="D481" i="14"/>
  <c r="E480" i="14"/>
  <c r="L62" i="14"/>
  <c r="B63" i="14"/>
  <c r="L63" i="14" s="1"/>
  <c r="H56" i="14"/>
  <c r="I56" i="14"/>
  <c r="J56" i="14"/>
  <c r="K56" i="14"/>
  <c r="E57" i="14"/>
  <c r="D58" i="14"/>
  <c r="D99" i="14"/>
  <c r="E98" i="14"/>
  <c r="B101" i="14"/>
  <c r="L100" i="14"/>
  <c r="I97" i="14"/>
  <c r="K97" i="14"/>
  <c r="H97" i="14"/>
  <c r="J97" i="14"/>
  <c r="K569" i="14"/>
  <c r="K570" i="14" s="1"/>
  <c r="K571" i="14" s="1"/>
  <c r="K572" i="14" s="1"/>
  <c r="K573" i="14" s="1"/>
  <c r="K574" i="14" s="1"/>
  <c r="K575" i="14" s="1"/>
  <c r="K576" i="14" s="1"/>
  <c r="K577" i="14" s="1"/>
  <c r="K578" i="14" s="1"/>
  <c r="K579" i="14" s="1"/>
  <c r="K580" i="14" s="1"/>
  <c r="K581" i="14" s="1"/>
  <c r="K582" i="14" s="1"/>
  <c r="K583" i="14" s="1"/>
  <c r="K584" i="14" s="1"/>
  <c r="K585" i="14" s="1"/>
  <c r="K586" i="14" s="1"/>
  <c r="K587" i="14" s="1"/>
  <c r="K588" i="14" s="1"/>
  <c r="K589" i="14" s="1"/>
  <c r="K590" i="14" s="1"/>
  <c r="K591" i="14" s="1"/>
  <c r="K592" i="14" s="1"/>
  <c r="F570" i="14"/>
  <c r="F571" i="14" s="1"/>
  <c r="F572" i="14" s="1"/>
  <c r="F573" i="14" s="1"/>
  <c r="F574" i="14" s="1"/>
  <c r="F575" i="14" s="1"/>
  <c r="F576" i="14" s="1"/>
  <c r="F577" i="14" s="1"/>
  <c r="F578" i="14" s="1"/>
  <c r="F579" i="14" s="1"/>
  <c r="F580" i="14" s="1"/>
  <c r="F581" i="14" s="1"/>
  <c r="F582" i="14" s="1"/>
  <c r="F583" i="14" s="1"/>
  <c r="F584" i="14" s="1"/>
  <c r="F585" i="14" s="1"/>
  <c r="F586" i="14" s="1"/>
  <c r="F587" i="14" s="1"/>
  <c r="F588" i="14" s="1"/>
  <c r="F589" i="14" s="1"/>
  <c r="F590" i="14" s="1"/>
  <c r="F591" i="14" s="1"/>
  <c r="F592" i="14" s="1"/>
  <c r="F593" i="14" s="1"/>
  <c r="H480" i="14" l="1"/>
  <c r="K480" i="14"/>
  <c r="I480" i="14"/>
  <c r="J480" i="14"/>
  <c r="E481" i="14"/>
  <c r="D482" i="14"/>
  <c r="E482" i="14" s="1"/>
  <c r="E58" i="14"/>
  <c r="D59" i="14"/>
  <c r="J57" i="14"/>
  <c r="H57" i="14"/>
  <c r="I57" i="14"/>
  <c r="K57" i="14"/>
  <c r="F594" i="14"/>
  <c r="F595" i="14" s="1"/>
  <c r="F596" i="14" s="1"/>
  <c r="F597" i="14" s="1"/>
  <c r="F598" i="14" s="1"/>
  <c r="F599" i="14" s="1"/>
  <c r="F600" i="14" s="1"/>
  <c r="F601" i="14" s="1"/>
  <c r="F602" i="14" s="1"/>
  <c r="F603" i="14" s="1"/>
  <c r="F604" i="14" s="1"/>
  <c r="F605" i="14" s="1"/>
  <c r="F606" i="14" s="1"/>
  <c r="F607" i="14" s="1"/>
  <c r="F608" i="14" s="1"/>
  <c r="F609" i="14" s="1"/>
  <c r="F610" i="14" s="1"/>
  <c r="F611" i="14" s="1"/>
  <c r="F612" i="14" s="1"/>
  <c r="F613" i="14" s="1"/>
  <c r="K593" i="14"/>
  <c r="K594" i="14" s="1"/>
  <c r="K595" i="14" s="1"/>
  <c r="K596" i="14" s="1"/>
  <c r="K597" i="14" s="1"/>
  <c r="K598" i="14" s="1"/>
  <c r="K599" i="14" s="1"/>
  <c r="K600" i="14" s="1"/>
  <c r="K601" i="14" s="1"/>
  <c r="K602" i="14" s="1"/>
  <c r="K603" i="14" s="1"/>
  <c r="K604" i="14" s="1"/>
  <c r="K605" i="14" s="1"/>
  <c r="K606" i="14" s="1"/>
  <c r="K607" i="14" s="1"/>
  <c r="K608" i="14" s="1"/>
  <c r="K609" i="14" s="1"/>
  <c r="K610" i="14" s="1"/>
  <c r="K611" i="14" s="1"/>
  <c r="K612" i="14" s="1"/>
  <c r="B102" i="14"/>
  <c r="L101" i="14"/>
  <c r="H98" i="14"/>
  <c r="J98" i="14"/>
  <c r="I98" i="14"/>
  <c r="K98" i="14"/>
  <c r="D100" i="14"/>
  <c r="E99" i="14"/>
  <c r="J481" i="14" l="1"/>
  <c r="J482" i="14" s="1"/>
  <c r="K481" i="14"/>
  <c r="K482" i="14" s="1"/>
  <c r="H481" i="14"/>
  <c r="H482" i="14" s="1"/>
  <c r="I481" i="14"/>
  <c r="I482" i="14" s="1"/>
  <c r="K613" i="14"/>
  <c r="K614" i="14" s="1"/>
  <c r="K615" i="14" s="1"/>
  <c r="K616" i="14" s="1"/>
  <c r="K617" i="14" s="1"/>
  <c r="K618" i="14" s="1"/>
  <c r="K619" i="14" s="1"/>
  <c r="F614" i="14"/>
  <c r="F615" i="14" s="1"/>
  <c r="F616" i="14" s="1"/>
  <c r="F617" i="14" s="1"/>
  <c r="F618" i="14" s="1"/>
  <c r="F619" i="14" s="1"/>
  <c r="F620" i="14" s="1"/>
  <c r="E100" i="14"/>
  <c r="D101" i="14"/>
  <c r="E59" i="14"/>
  <c r="D60" i="14"/>
  <c r="I99" i="14"/>
  <c r="J99" i="14"/>
  <c r="K99" i="14"/>
  <c r="H99" i="14"/>
  <c r="B103" i="14"/>
  <c r="L102" i="14"/>
  <c r="I58" i="14"/>
  <c r="H58" i="14"/>
  <c r="J58" i="14"/>
  <c r="K58" i="14"/>
  <c r="E60" i="14" l="1"/>
  <c r="D61" i="14"/>
  <c r="I59" i="14"/>
  <c r="J59" i="14"/>
  <c r="H59" i="14"/>
  <c r="K59" i="14"/>
  <c r="D102" i="14"/>
  <c r="E101" i="14"/>
  <c r="L103" i="14"/>
  <c r="B104" i="14"/>
  <c r="H100" i="14"/>
  <c r="I100" i="14"/>
  <c r="J100" i="14"/>
  <c r="K100" i="14"/>
  <c r="F621" i="14"/>
  <c r="F622" i="14" s="1"/>
  <c r="F623" i="14" s="1"/>
  <c r="F624" i="14" s="1"/>
  <c r="F625" i="14" s="1"/>
  <c r="K620" i="14"/>
  <c r="K621" i="14" s="1"/>
  <c r="K622" i="14" s="1"/>
  <c r="K623" i="14" s="1"/>
  <c r="K624" i="14" s="1"/>
  <c r="H101" i="14" l="1"/>
  <c r="I101" i="14"/>
  <c r="J101" i="14"/>
  <c r="K101" i="14"/>
  <c r="K625" i="14"/>
  <c r="K626" i="14" s="1"/>
  <c r="K627" i="14" s="1"/>
  <c r="K628" i="14" s="1"/>
  <c r="K629" i="14" s="1"/>
  <c r="F626" i="14"/>
  <c r="F627" i="14" s="1"/>
  <c r="F628" i="14" s="1"/>
  <c r="F629" i="14" s="1"/>
  <c r="F630" i="14" s="1"/>
  <c r="E102" i="14"/>
  <c r="D103" i="14"/>
  <c r="B105" i="14"/>
  <c r="L104" i="14"/>
  <c r="D62" i="14"/>
  <c r="E61" i="14"/>
  <c r="H60" i="14"/>
  <c r="J60" i="14"/>
  <c r="I60" i="14"/>
  <c r="K60" i="14"/>
  <c r="D104" i="14" l="1"/>
  <c r="E103" i="14"/>
  <c r="H102" i="14"/>
  <c r="J102" i="14"/>
  <c r="I102" i="14"/>
  <c r="K102" i="14"/>
  <c r="F631" i="14"/>
  <c r="F632" i="14" s="1"/>
  <c r="F633" i="14" s="1"/>
  <c r="F634" i="14" s="1"/>
  <c r="F635" i="14" s="1"/>
  <c r="F636" i="14" s="1"/>
  <c r="K630" i="14"/>
  <c r="K631" i="14" s="1"/>
  <c r="K632" i="14" s="1"/>
  <c r="K633" i="14" s="1"/>
  <c r="K634" i="14" s="1"/>
  <c r="K635" i="14" s="1"/>
  <c r="J61" i="14"/>
  <c r="I61" i="14"/>
  <c r="H61" i="14"/>
  <c r="K61" i="14"/>
  <c r="D63" i="14"/>
  <c r="E63" i="14" s="1"/>
  <c r="E62" i="14"/>
  <c r="L105" i="14"/>
  <c r="B106" i="14"/>
  <c r="I62" i="14" l="1"/>
  <c r="I63" i="14" s="1"/>
  <c r="J62" i="14"/>
  <c r="J63" i="14" s="1"/>
  <c r="H62" i="14"/>
  <c r="H63" i="14" s="1"/>
  <c r="K62" i="14"/>
  <c r="K63" i="14" s="1"/>
  <c r="F637" i="14"/>
  <c r="F638" i="14" s="1"/>
  <c r="F639" i="14" s="1"/>
  <c r="F640" i="14" s="1"/>
  <c r="F641" i="14" s="1"/>
  <c r="F642" i="14" s="1"/>
  <c r="F643" i="14" s="1"/>
  <c r="F644" i="14" s="1"/>
  <c r="F645" i="14" s="1"/>
  <c r="K636" i="14"/>
  <c r="K637" i="14" s="1"/>
  <c r="K638" i="14" s="1"/>
  <c r="K639" i="14" s="1"/>
  <c r="K640" i="14" s="1"/>
  <c r="K641" i="14" s="1"/>
  <c r="K642" i="14" s="1"/>
  <c r="K643" i="14" s="1"/>
  <c r="K644" i="14" s="1"/>
  <c r="I103" i="14"/>
  <c r="H103" i="14"/>
  <c r="J103" i="14"/>
  <c r="K103" i="14"/>
  <c r="B107" i="14"/>
  <c r="L106" i="14"/>
  <c r="D105" i="14"/>
  <c r="E104" i="14"/>
  <c r="J104" i="14" l="1"/>
  <c r="H104" i="14"/>
  <c r="I104" i="14"/>
  <c r="K104" i="14"/>
  <c r="E105" i="14"/>
  <c r="D106" i="14"/>
  <c r="L107" i="14"/>
  <c r="B108" i="14"/>
  <c r="F646" i="14"/>
  <c r="F647" i="14" s="1"/>
  <c r="F648" i="14" s="1"/>
  <c r="F649" i="14" s="1"/>
  <c r="F650" i="14" s="1"/>
  <c r="K645" i="14"/>
  <c r="K646" i="14" s="1"/>
  <c r="K647" i="14" s="1"/>
  <c r="K648" i="14" s="1"/>
  <c r="K649" i="14" s="1"/>
  <c r="B109" i="14" l="1"/>
  <c r="L108" i="14"/>
  <c r="D107" i="14"/>
  <c r="E106" i="14"/>
  <c r="I105" i="14"/>
  <c r="K105" i="14"/>
  <c r="H105" i="14"/>
  <c r="J105" i="14"/>
  <c r="F651" i="14"/>
  <c r="F652" i="14" s="1"/>
  <c r="F653" i="14" s="1"/>
  <c r="F654" i="14" s="1"/>
  <c r="F655" i="14" s="1"/>
  <c r="F656" i="14" s="1"/>
  <c r="F657" i="14" s="1"/>
  <c r="F658" i="14" s="1"/>
  <c r="F659" i="14" s="1"/>
  <c r="K650" i="14"/>
  <c r="K651" i="14" s="1"/>
  <c r="K652" i="14" s="1"/>
  <c r="K653" i="14" s="1"/>
  <c r="K654" i="14" s="1"/>
  <c r="K655" i="14" s="1"/>
  <c r="K656" i="14" s="1"/>
  <c r="K657" i="14" s="1"/>
  <c r="K658" i="14" s="1"/>
  <c r="H106" i="14" l="1"/>
  <c r="J106" i="14"/>
  <c r="I106" i="14"/>
  <c r="K106" i="14"/>
  <c r="E107" i="14"/>
  <c r="D108" i="14"/>
  <c r="F660" i="14"/>
  <c r="F661" i="14" s="1"/>
  <c r="F662" i="14" s="1"/>
  <c r="F663" i="14" s="1"/>
  <c r="F664" i="14" s="1"/>
  <c r="F665" i="14" s="1"/>
  <c r="F666" i="14" s="1"/>
  <c r="F667" i="14" s="1"/>
  <c r="F668" i="14" s="1"/>
  <c r="F669" i="14" s="1"/>
  <c r="F670" i="14" s="1"/>
  <c r="F671" i="14" s="1"/>
  <c r="F672" i="14" s="1"/>
  <c r="F673" i="14" s="1"/>
  <c r="F674" i="14" s="1"/>
  <c r="K659" i="14"/>
  <c r="K660" i="14" s="1"/>
  <c r="K661" i="14" s="1"/>
  <c r="K662" i="14" s="1"/>
  <c r="K663" i="14" s="1"/>
  <c r="K664" i="14" s="1"/>
  <c r="K665" i="14" s="1"/>
  <c r="K666" i="14" s="1"/>
  <c r="K667" i="14" s="1"/>
  <c r="K668" i="14" s="1"/>
  <c r="K669" i="14" s="1"/>
  <c r="K670" i="14" s="1"/>
  <c r="K671" i="14" s="1"/>
  <c r="K672" i="14" s="1"/>
  <c r="K673" i="14" s="1"/>
  <c r="K674" i="14" s="1"/>
  <c r="B110" i="14"/>
  <c r="L109" i="14"/>
  <c r="E108" i="14" l="1"/>
  <c r="D109" i="14"/>
  <c r="I107" i="14"/>
  <c r="J107" i="14"/>
  <c r="K107" i="14"/>
  <c r="H107" i="14"/>
  <c r="B111" i="14"/>
  <c r="L110" i="14"/>
  <c r="L111" i="14" l="1"/>
  <c r="B112" i="14"/>
  <c r="D110" i="14"/>
  <c r="E109" i="14"/>
  <c r="H108" i="14"/>
  <c r="I108" i="14"/>
  <c r="J108" i="14"/>
  <c r="K108" i="14"/>
  <c r="H109" i="14" l="1"/>
  <c r="I109" i="14"/>
  <c r="J109" i="14"/>
  <c r="K109" i="14"/>
  <c r="D111" i="14"/>
  <c r="E110" i="14"/>
  <c r="B113" i="14"/>
  <c r="L112" i="14"/>
  <c r="H110" i="14" l="1"/>
  <c r="J110" i="14"/>
  <c r="I110" i="14"/>
  <c r="K110" i="14"/>
  <c r="L113" i="14"/>
  <c r="B114" i="14"/>
  <c r="E111" i="14"/>
  <c r="D112" i="14"/>
  <c r="D113" i="14" l="1"/>
  <c r="E112" i="14"/>
  <c r="B115" i="14"/>
  <c r="L114" i="14"/>
  <c r="I111" i="14"/>
  <c r="J111" i="14"/>
  <c r="H111" i="14"/>
  <c r="K111" i="14"/>
  <c r="J112" i="14" l="1"/>
  <c r="H112" i="14"/>
  <c r="I112" i="14"/>
  <c r="K112" i="14"/>
  <c r="L115" i="14"/>
  <c r="B116" i="14"/>
  <c r="E113" i="14"/>
  <c r="D114" i="14"/>
  <c r="D115" i="14" l="1"/>
  <c r="E114" i="14"/>
  <c r="L116" i="14"/>
  <c r="B117" i="14"/>
  <c r="I113" i="14"/>
  <c r="K113" i="14"/>
  <c r="J113" i="14"/>
  <c r="H113" i="14"/>
  <c r="B118" i="14" l="1"/>
  <c r="L117" i="14"/>
  <c r="H114" i="14"/>
  <c r="J114" i="14"/>
  <c r="I114" i="14"/>
  <c r="K114" i="14"/>
  <c r="E115" i="14"/>
  <c r="D116" i="14"/>
  <c r="E116" i="14" l="1"/>
  <c r="D117" i="14"/>
  <c r="I115" i="14"/>
  <c r="J115" i="14"/>
  <c r="H115" i="14"/>
  <c r="K115" i="14"/>
  <c r="B119" i="14"/>
  <c r="L118" i="14"/>
  <c r="D118" i="14" l="1"/>
  <c r="E117" i="14"/>
  <c r="L119" i="14"/>
  <c r="B120" i="14"/>
  <c r="H116" i="14"/>
  <c r="J116" i="14"/>
  <c r="I116" i="14"/>
  <c r="K116" i="14"/>
  <c r="B121" i="14" l="1"/>
  <c r="L120" i="14"/>
  <c r="I117" i="14"/>
  <c r="J117" i="14"/>
  <c r="H117" i="14"/>
  <c r="K117" i="14"/>
  <c r="D119" i="14"/>
  <c r="E118" i="14"/>
  <c r="J118" i="14" l="1"/>
  <c r="H118" i="14"/>
  <c r="I118" i="14"/>
  <c r="K118" i="14"/>
  <c r="E119" i="14"/>
  <c r="D120" i="14"/>
  <c r="B122" i="14"/>
  <c r="L121" i="14"/>
  <c r="L122" i="14" l="1"/>
  <c r="B123" i="14"/>
  <c r="D121" i="14"/>
  <c r="E120" i="14"/>
  <c r="I119" i="14"/>
  <c r="J119" i="14"/>
  <c r="H119" i="14"/>
  <c r="K119" i="14"/>
  <c r="J120" i="14" l="1"/>
  <c r="H120" i="14"/>
  <c r="I120" i="14"/>
  <c r="K120" i="14"/>
  <c r="D122" i="14"/>
  <c r="E121" i="14"/>
  <c r="B124" i="14"/>
  <c r="L123" i="14"/>
  <c r="I121" i="14" l="1"/>
  <c r="J121" i="14"/>
  <c r="H121" i="14"/>
  <c r="K121" i="14"/>
  <c r="B125" i="14"/>
  <c r="L125" i="14" s="1"/>
  <c r="L124" i="14"/>
  <c r="D123" i="14"/>
  <c r="E122" i="14"/>
  <c r="H122" i="14" l="1"/>
  <c r="I122" i="14"/>
  <c r="J122" i="14"/>
  <c r="K122" i="14"/>
  <c r="E123" i="14"/>
  <c r="D124" i="14"/>
  <c r="J123" i="14" l="1"/>
  <c r="H123" i="14"/>
  <c r="I123" i="14"/>
  <c r="K123" i="14"/>
  <c r="E124" i="14"/>
  <c r="D125" i="14"/>
  <c r="E125" i="14" s="1"/>
  <c r="I124" i="14" l="1"/>
  <c r="I125" i="14" s="1"/>
  <c r="H124" i="14"/>
  <c r="H125" i="14" s="1"/>
  <c r="J124" i="14"/>
  <c r="J125" i="14" s="1"/>
  <c r="K124" i="14"/>
  <c r="K125" i="14" s="1"/>
</calcChain>
</file>

<file path=xl/sharedStrings.xml><?xml version="1.0" encoding="utf-8"?>
<sst xmlns="http://schemas.openxmlformats.org/spreadsheetml/2006/main" count="2239" uniqueCount="785">
  <si>
    <t xml:space="preserve">                           AFD Definitie</t>
  </si>
  <si>
    <t>Toelichting</t>
  </si>
  <si>
    <r>
      <t>Leest u eerst de</t>
    </r>
    <r>
      <rPr>
        <b/>
        <sz val="10"/>
        <color theme="1"/>
        <rFont val="Arial"/>
        <family val="2"/>
      </rPr>
      <t xml:space="preserve"> Instructie specificatie AFD-definitie</t>
    </r>
    <r>
      <rPr>
        <sz val="10"/>
        <color theme="1"/>
        <rFont val="Arial"/>
        <family val="2"/>
      </rPr>
      <t xml:space="preserve"> voor u gebruik maakt van deze XLSM. U vindt de instructie op https://suiv.nl/instructies-en-templates/</t>
    </r>
  </si>
  <si>
    <t xml:space="preserve">Deze XLS ondersteunt u bij het vaststellen van de specificaties voor de AFD-definitie. Hieronder staat uitgelegd hoe de XLSM is opgebouwd. </t>
  </si>
  <si>
    <t>De opbouw van deze XLSM</t>
  </si>
  <si>
    <t>Deze XLSM bestaat uit 5 tabbladen:</t>
  </si>
  <si>
    <t>1: Toelichting &amp; Leeswijzer</t>
  </si>
  <si>
    <t xml:space="preserve">U vindt hier in het kort informatie over het gebruik van deze XLSM en verwijzingen naar de Instructie specificatie AFD-definitie. </t>
  </si>
  <si>
    <t>2: Schema</t>
  </si>
  <si>
    <t xml:space="preserve">In het tabblad Schema meldt u de meta-gegevens voor de AFD-definitie en legt u de specificaties van de AFD-definitie vast. </t>
  </si>
  <si>
    <r>
      <t>Zie paragraven</t>
    </r>
    <r>
      <rPr>
        <b/>
        <sz val="10"/>
        <color theme="1"/>
        <rFont val="Arial"/>
        <family val="2"/>
      </rPr>
      <t xml:space="preserve"> 3.1</t>
    </r>
    <r>
      <rPr>
        <sz val="10"/>
        <color theme="1"/>
        <rFont val="Arial"/>
        <family val="2"/>
      </rPr>
      <t xml:space="preserve">, </t>
    </r>
    <r>
      <rPr>
        <b/>
        <sz val="10"/>
        <color theme="1"/>
        <rFont val="Arial"/>
        <family val="2"/>
      </rPr>
      <t>4.4</t>
    </r>
    <r>
      <rPr>
        <sz val="10"/>
        <color theme="1"/>
        <rFont val="Arial"/>
        <family val="2"/>
      </rPr>
      <t xml:space="preserve"> en </t>
    </r>
    <r>
      <rPr>
        <b/>
        <sz val="10"/>
        <color theme="1"/>
        <rFont val="Arial"/>
        <family val="2"/>
      </rPr>
      <t>5.5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</si>
  <si>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t>3: Verbandscontroles</t>
  </si>
  <si>
    <t xml:space="preserve">In het tabblad Verbandscontrole kunt u validatieregels opnemen. Deze verbandscontroles zorgen voor een snellere en betere kwaliteit van invoer door volmacht. </t>
  </si>
  <si>
    <r>
      <t xml:space="preserve">Zie paragraaf </t>
    </r>
    <r>
      <rPr>
        <b/>
        <sz val="10"/>
        <color theme="1"/>
        <rFont val="Arial"/>
        <family val="2"/>
      </rPr>
      <t>3.2</t>
    </r>
    <r>
      <rPr>
        <sz val="10"/>
        <color theme="1"/>
        <rFont val="Arial"/>
        <family val="2"/>
      </rPr>
      <t xml:space="preserve"> in Instructie specificatie AFD-definitie voor meer informatie. </t>
    </r>
  </si>
  <si>
    <t>4: Openstaande punten</t>
  </si>
  <si>
    <t xml:space="preserve">De tab Openstaande punten is opgenomen voor ondersteuning in interne communicatie over de specificaties van de AFD-definitie. </t>
  </si>
  <si>
    <t>5: Updates</t>
  </si>
  <si>
    <t>De tab Updates biedt u de optie om beheer te houden over versies in de geleverde AFD-definities.</t>
  </si>
  <si>
    <t>Omzetten naar CSV voor importeren in de Online Samenstellen Tool</t>
  </si>
  <si>
    <t xml:space="preserve">In de Online Samenstellen Tool is het mogelijk de benodigde entiteiten en attributen eenvoudig te importeren middels een CSV bestand. </t>
  </si>
  <si>
    <t xml:space="preserve">Met onderstaande werkwijze kan dit XLSM omgezet worden naar een CSV bestand. </t>
  </si>
  <si>
    <t>Verdere toelichting rond de import functie is te vinden in de documentatie van Online Samenstellen.</t>
  </si>
  <si>
    <t>Optie 1: Automatisch (Let op, macro's moeten ingeschakeld zijn)</t>
  </si>
  <si>
    <r>
      <t>1. Druk op de knop</t>
    </r>
    <r>
      <rPr>
        <i/>
        <sz val="10"/>
        <color theme="1"/>
        <rFont val="Arial"/>
        <family val="2"/>
      </rPr>
      <t xml:space="preserve"> 'CSV bestand'.</t>
    </r>
  </si>
  <si>
    <t>(Een CSV bestand wordt automatisch opgeslagen in dezelfde map als dit XLSM.)</t>
  </si>
  <si>
    <t>2. Open het CSV bestand.</t>
  </si>
  <si>
    <t xml:space="preserve">3. Gebruik de Excel functie 'Tekst naar kolommen' en kies de optie 'gescheiden' en selecter 'komma's'. Deze excelfunctie is te vinden onder het tabblad gegevens. </t>
  </si>
  <si>
    <t>4. Het CSV vult automatisch de vijf functiekolommen. Is een functie ongebruikt? Verwijder dat kolom.</t>
  </si>
  <si>
    <t>5. Bestand is klaar voor importeren.</t>
  </si>
  <si>
    <t>Optie 2: Handmatig (Indien macro's niet mogelijk zijn)</t>
  </si>
  <si>
    <r>
      <t xml:space="preserve">1. In dit XLS is een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verborgen. Klik met de rechtermuisknop op een bladwijzer en selecteer 'zichtbaar maken'. Kies vervolgens het tabblad 'CSVoutput'</t>
    </r>
  </si>
  <si>
    <r>
      <t xml:space="preserve">2. Kopieer van tabblad </t>
    </r>
    <r>
      <rPr>
        <i/>
        <sz val="10"/>
        <color theme="1"/>
        <rFont val="Arial"/>
        <family val="2"/>
      </rPr>
      <t>'CSVoutput'</t>
    </r>
    <r>
      <rPr>
        <sz val="10"/>
        <color theme="1"/>
        <rFont val="Arial"/>
        <family val="2"/>
      </rPr>
      <t xml:space="preserve"> kolom I t/m O en plak de waarden in een nieuw Excel bestand.</t>
    </r>
  </si>
  <si>
    <r>
      <t xml:space="preserve">3. Sla dit bestand op als </t>
    </r>
    <r>
      <rPr>
        <i/>
        <sz val="10"/>
        <color theme="1"/>
        <rFont val="Arial"/>
        <family val="2"/>
      </rPr>
      <t>'door komma gescheiden (* .csv)'.</t>
    </r>
  </si>
  <si>
    <t>4. Is een functie ongebruikt? Verwijder dat kolom.</t>
  </si>
  <si>
    <t xml:space="preserve">Inventarisatie noodzakelijke attributen </t>
  </si>
  <si>
    <t>Verzekeraar:</t>
  </si>
  <si>
    <t>Branche:</t>
  </si>
  <si>
    <t>POR maatschappij aanduiding:</t>
  </si>
  <si>
    <t>AFD Definitie naam:</t>
  </si>
  <si>
    <t>AFD Definitie versie nummer:</t>
  </si>
  <si>
    <t>Commerciele productnaam:</t>
  </si>
  <si>
    <t>Bronnen:</t>
  </si>
  <si>
    <t>Contactpersoon:</t>
  </si>
  <si>
    <t>E-mail / Telefoon:</t>
  </si>
  <si>
    <t>Datum:</t>
  </si>
  <si>
    <t>Let op: Actuele versie NVGA Protocol</t>
  </si>
  <si>
    <t xml:space="preserve">NVGA Protocol </t>
  </si>
  <si>
    <t>AFD-definitie</t>
  </si>
  <si>
    <t>Entiteit</t>
  </si>
  <si>
    <t>Attribuut /
 subentiteit</t>
  </si>
  <si>
    <t>Attribuut/ 
subentiteit</t>
  </si>
  <si>
    <t>Attribuut</t>
  </si>
  <si>
    <t>Codelijst</t>
  </si>
  <si>
    <t>Omschrijving</t>
  </si>
  <si>
    <t>NVGA Protocol altijd opnemen</t>
  </si>
  <si>
    <t>NVGA Protocol te beoordelen</t>
  </si>
  <si>
    <t>premieBerekening_aanroep</t>
  </si>
  <si>
    <t>premieBerekening_resultaat</t>
  </si>
  <si>
    <t>Acceptatie_aanroep</t>
  </si>
  <si>
    <t>Acceptatie_resultaat</t>
  </si>
  <si>
    <t>Polis
Informatie</t>
  </si>
  <si>
    <t>kunnenAanleveren</t>
  </si>
  <si>
    <t>Toegestane herhaling/ Waardebeperking</t>
  </si>
  <si>
    <t>Bevindingen</t>
  </si>
  <si>
    <t>AL</t>
  </si>
  <si>
    <t/>
  </si>
  <si>
    <t>BERICHT ALGEMEEN</t>
  </si>
  <si>
    <t>V</t>
  </si>
  <si>
    <t>ADATMSG</t>
  </si>
  <si>
    <t>Datum aanmaak bericht</t>
  </si>
  <si>
    <t>APPLNM</t>
  </si>
  <si>
    <t>Naam verzendende applicatie</t>
  </si>
  <si>
    <t>O</t>
  </si>
  <si>
    <t>APPLVS</t>
  </si>
  <si>
    <t>Versie verzendende applicatie</t>
  </si>
  <si>
    <t>CPREF</t>
  </si>
  <si>
    <t>Referentie zender</t>
  </si>
  <si>
    <t>DATACAT</t>
  </si>
  <si>
    <t>ADNAFM</t>
  </si>
  <si>
    <t>Versie datacatalogus</t>
  </si>
  <si>
    <t>ENTITEI</t>
  </si>
  <si>
    <t>ADNENT</t>
  </si>
  <si>
    <t>Entiteitscode</t>
  </si>
  <si>
    <t>FUNCTIE</t>
  </si>
  <si>
    <t>ADNFUN</t>
  </si>
  <si>
    <t>Berichtfunctie, code</t>
  </si>
  <si>
    <t>INCLGP</t>
  </si>
  <si>
    <t>ADNLOG</t>
  </si>
  <si>
    <t>Inclusief geroyeerde polissen J/N</t>
  </si>
  <si>
    <t>INCLOP</t>
  </si>
  <si>
    <t>Inclusief opgeschorte polissen J/N</t>
  </si>
  <si>
    <t>INCLPP</t>
  </si>
  <si>
    <t>Inclusief premievrij polissen J/N</t>
  </si>
  <si>
    <t>MNDGP</t>
  </si>
  <si>
    <t>Max. aantal mnd. geroyeerde polissen</t>
  </si>
  <si>
    <t>VERSIEV</t>
  </si>
  <si>
    <t>ADNVER</t>
  </si>
  <si>
    <t>Versienummer view, code</t>
  </si>
  <si>
    <t>VIEWCOD</t>
  </si>
  <si>
    <t>ADNVIE</t>
  </si>
  <si>
    <t>Soort view, code</t>
  </si>
  <si>
    <t>VRWRKCD</t>
  </si>
  <si>
    <t>ADNVRC</t>
  </si>
  <si>
    <t>Verwerkingscode entiteit</t>
  </si>
  <si>
    <t>PK</t>
  </si>
  <si>
    <t>CONTRACT PAKKET</t>
  </si>
  <si>
    <t>NUMMER</t>
  </si>
  <si>
    <t>Contractnummer</t>
  </si>
  <si>
    <t>RC</t>
  </si>
  <si>
    <t>CONTRACT RAAMCONTRACT</t>
  </si>
  <si>
    <t>PP</t>
  </si>
  <si>
    <t>CONTRACT POLIS/ONDERDEEL</t>
  </si>
  <si>
    <t>AANTVOC</t>
  </si>
  <si>
    <t>Aantal verzek. objecten op contract</t>
  </si>
  <si>
    <t>ADEFVRS</t>
  </si>
  <si>
    <t>AFD definitieversienummer</t>
  </si>
  <si>
    <t>AFDDEFN</t>
  </si>
  <si>
    <t>AFD definitienaam</t>
  </si>
  <si>
    <t>BETTERM</t>
  </si>
  <si>
    <t>Betaaltermijn in maanden</t>
  </si>
  <si>
    <t>BRANCHE</t>
  </si>
  <si>
    <t>ADNBRA</t>
  </si>
  <si>
    <t>ADN branchecode</t>
  </si>
  <si>
    <t>BTP</t>
  </si>
  <si>
    <t>Termijnbedrag bruto premie</t>
  </si>
  <si>
    <t>CDUUMND</t>
  </si>
  <si>
    <t>Contractduur in maanden</t>
  </si>
  <si>
    <t>COASSJN</t>
  </si>
  <si>
    <t>Polis ond. van verdeling/coass J/N</t>
  </si>
  <si>
    <t>ENDDATC</t>
  </si>
  <si>
    <t>Beëindigingsdatum</t>
  </si>
  <si>
    <t>EXTERN</t>
  </si>
  <si>
    <t>Extern indicatief</t>
  </si>
  <si>
    <t>FACTORS</t>
  </si>
  <si>
    <t>Rekenfactoren</t>
  </si>
  <si>
    <t>GABRA</t>
  </si>
  <si>
    <t>Volmacht branchecode</t>
  </si>
  <si>
    <t>GABRAO</t>
  </si>
  <si>
    <t>Volmacht branchecode, omschr.</t>
  </si>
  <si>
    <t>GASBRA</t>
  </si>
  <si>
    <t>Volmacht subbranchecode</t>
  </si>
  <si>
    <t>GASBRAO</t>
  </si>
  <si>
    <t>Volmacht subbranchecode, omschr.</t>
  </si>
  <si>
    <t>HANDACC</t>
  </si>
  <si>
    <t>Handmatige acceptatie J/N</t>
  </si>
  <si>
    <t>HVVDAT</t>
  </si>
  <si>
    <t>Hoofdvervaldatum</t>
  </si>
  <si>
    <t>INCWIJZ</t>
  </si>
  <si>
    <t>ADNINC</t>
  </si>
  <si>
    <t>Incassowijze, code</t>
  </si>
  <si>
    <t>INDEX</t>
  </si>
  <si>
    <t>Geindexeerd J/N</t>
  </si>
  <si>
    <t>INGDAT</t>
  </si>
  <si>
    <t>Ingangsdatum</t>
  </si>
  <si>
    <t>INGDTW</t>
  </si>
  <si>
    <t>Ingangsdatum van de wijziging</t>
  </si>
  <si>
    <t>INTKEY</t>
  </si>
  <si>
    <t>Interne sleutel</t>
  </si>
  <si>
    <t>LWYZDAT</t>
  </si>
  <si>
    <t>Datum laatste wijziging</t>
  </si>
  <si>
    <t>MYAAND</t>
  </si>
  <si>
    <t>PORMAA</t>
  </si>
  <si>
    <t>POR Maatschappij aanduiding, code</t>
  </si>
  <si>
    <t>NJP</t>
  </si>
  <si>
    <t>Netto jaarpremie</t>
  </si>
  <si>
    <t>POLPKJN</t>
  </si>
  <si>
    <t>Polis onderdeel van een pakket J/N</t>
  </si>
  <si>
    <t>PPRC</t>
  </si>
  <si>
    <t>Percentage prolongatieprovisie</t>
  </si>
  <si>
    <t>PRDTOMZ</t>
  </si>
  <si>
    <t>Productomzetting/vervanging J/N</t>
  </si>
  <si>
    <t>PRODUCT</t>
  </si>
  <si>
    <t>Produktcode maatschappij</t>
  </si>
  <si>
    <t>REFNR</t>
  </si>
  <si>
    <t>Referentienummer</t>
  </si>
  <si>
    <t>SPECLIM</t>
  </si>
  <si>
    <t>Special limit J/N</t>
  </si>
  <si>
    <t>STATUS</t>
  </si>
  <si>
    <t>ADNSTS</t>
  </si>
  <si>
    <t>Status, code</t>
  </si>
  <si>
    <t>STPRV</t>
  </si>
  <si>
    <t>Standaard provisie J/N</t>
  </si>
  <si>
    <t>TARDAT</t>
  </si>
  <si>
    <t>Tariefdatum</t>
  </si>
  <si>
    <t>TJRPO</t>
  </si>
  <si>
    <t>Tekenjaar pool</t>
  </si>
  <si>
    <t>TJRPP</t>
  </si>
  <si>
    <t>Tekenjaar polis</t>
  </si>
  <si>
    <t>VGCODE</t>
  </si>
  <si>
    <t>Volmachtgever code</t>
  </si>
  <si>
    <t>VOLGNUM</t>
  </si>
  <si>
    <t>Volgnummer</t>
  </si>
  <si>
    <t>BA</t>
  </si>
  <si>
    <t>OBJECT OPSTAL</t>
  </si>
  <si>
    <t>O:XO</t>
  </si>
  <si>
    <t>maxOccurs 1</t>
  </si>
  <si>
    <t>AANTBE</t>
  </si>
  <si>
    <t>Aantal bedrijfseenheden</t>
  </si>
  <si>
    <t>AANTET</t>
  </si>
  <si>
    <t>Aantal etages in gebouw</t>
  </si>
  <si>
    <t>AANTWNE</t>
  </si>
  <si>
    <t>Aantal wooneenheden</t>
  </si>
  <si>
    <t>AANTZON</t>
  </si>
  <si>
    <t>Aantal zonnepanelen</t>
  </si>
  <si>
    <t>AARDBW</t>
  </si>
  <si>
    <t>ADNBMU</t>
  </si>
  <si>
    <t>Bouwaard muren, code</t>
  </si>
  <si>
    <t>AARDDAK</t>
  </si>
  <si>
    <t>ADNBDA</t>
  </si>
  <si>
    <t>Bouwaard dak, code</t>
  </si>
  <si>
    <t>AARDOBJ</t>
  </si>
  <si>
    <t>Bouwaard object, code</t>
  </si>
  <si>
    <t>AARDVLR</t>
  </si>
  <si>
    <t>ADNBVL</t>
  </si>
  <si>
    <t>Bouwaard (verdiepings)vloeren, code</t>
  </si>
  <si>
    <t>ASBEST</t>
  </si>
  <si>
    <t>Asbest aanwezig J/N</t>
  </si>
  <si>
    <t>BDRFBEL</t>
  </si>
  <si>
    <t>ADNSBE</t>
  </si>
  <si>
    <t>Soort belendend gebouw, code</t>
  </si>
  <si>
    <t>BESTEMO</t>
  </si>
  <si>
    <t>Bestemming, omschr</t>
  </si>
  <si>
    <t>BOUWJR</t>
  </si>
  <si>
    <t>Bouwjaar</t>
  </si>
  <si>
    <t>BRNDBEV</t>
  </si>
  <si>
    <t>Brandbeveiliging aanwezig J/N</t>
  </si>
  <si>
    <t>BRNDBLS</t>
  </si>
  <si>
    <t>Schuim-, poederblussers e/o haspels</t>
  </si>
  <si>
    <t>BRNDMLD</t>
  </si>
  <si>
    <t>Brandmeldinstallatie aanwezig J/N</t>
  </si>
  <si>
    <t>BRNDSPR</t>
  </si>
  <si>
    <t>Sprinklerinstallatie aanwezig J/N</t>
  </si>
  <si>
    <t>BTWCD</t>
  </si>
  <si>
    <t>ADNIEB</t>
  </si>
  <si>
    <t>Bedragen zijn incl./excl. BTW, code</t>
  </si>
  <si>
    <t>DATTAX</t>
  </si>
  <si>
    <t>Datum taxatie</t>
  </si>
  <si>
    <t>DKISOL</t>
  </si>
  <si>
    <t>ADNBBO</t>
  </si>
  <si>
    <t>Materiaal dakisolatie, code</t>
  </si>
  <si>
    <t>DKPLBW</t>
  </si>
  <si>
    <t>Dakbeplating brandwerend J/N</t>
  </si>
  <si>
    <t>DRGCONS</t>
  </si>
  <si>
    <t>Bouwaard dragende constructie, code</t>
  </si>
  <si>
    <t>FYCOBEV</t>
  </si>
  <si>
    <t>Fysieke collectieve beveiliging J/N</t>
  </si>
  <si>
    <t>GEBOPST</t>
  </si>
  <si>
    <t>Zakelijk gebruik opstal, code</t>
  </si>
  <si>
    <t>GVWCENT</t>
  </si>
  <si>
    <t>Gevestigd in winkelcentrum J/N</t>
  </si>
  <si>
    <t>HERBVST</t>
  </si>
  <si>
    <t>ADNHRB</t>
  </si>
  <si>
    <t>Vaststelling herbouwwaarde, code</t>
  </si>
  <si>
    <t>HORECA</t>
  </si>
  <si>
    <t>Horeca in pand aanwezig J/N</t>
  </si>
  <si>
    <t>HOUTVRF</t>
  </si>
  <si>
    <t>Werkplaats houtbew. of verfspuit J/N</t>
  </si>
  <si>
    <t>HRBWINC</t>
  </si>
  <si>
    <t>Herbouwwrde inclusief fundering J/N</t>
  </si>
  <si>
    <t>HUISNR</t>
  </si>
  <si>
    <t>Huisnummer</t>
  </si>
  <si>
    <t>KELDER</t>
  </si>
  <si>
    <t>Opslag goederen ondergr. ruimten J/N</t>
  </si>
  <si>
    <t>KEURMLB</t>
  </si>
  <si>
    <t>KLBKLB</t>
  </si>
  <si>
    <t>Keurmerk leegstandbeheer, code</t>
  </si>
  <si>
    <t>KVOJN</t>
  </si>
  <si>
    <t>Keurmerk Veilig Ondernemen (KVO) J/N</t>
  </si>
  <si>
    <t>LAND</t>
  </si>
  <si>
    <t>ISOLAN</t>
  </si>
  <si>
    <t>Land, code</t>
  </si>
  <si>
    <t>LEEGPER</t>
  </si>
  <si>
    <t>ADNDGC</t>
  </si>
  <si>
    <t>Verwachte periode leegstand, code</t>
  </si>
  <si>
    <t>LEEGSTA</t>
  </si>
  <si>
    <t>Leegstand/onbewoond J/N</t>
  </si>
  <si>
    <t>OBJSPL</t>
  </si>
  <si>
    <t>Gebouw gedeeld J/N</t>
  </si>
  <si>
    <t>ONDELEK</t>
  </si>
  <si>
    <t>Ondh.contr.elektr.techn.insp.bdr.J/N</t>
  </si>
  <si>
    <t>ONDHDAK</t>
  </si>
  <si>
    <t>Onderhoudscontract dak J/N</t>
  </si>
  <si>
    <t>ONDHGAS</t>
  </si>
  <si>
    <t>Onderhoudscontract gas J/N</t>
  </si>
  <si>
    <t>ONDSTT</t>
  </si>
  <si>
    <t>Toel. staat van onderhoud</t>
  </si>
  <si>
    <t>PCEHOVG</t>
  </si>
  <si>
    <t>Percentage eenh. overig</t>
  </si>
  <si>
    <t>PCODE</t>
  </si>
  <si>
    <t>Postcode</t>
  </si>
  <si>
    <t>PERMBEW</t>
  </si>
  <si>
    <t>Permanent bewoond J/N</t>
  </si>
  <si>
    <t>PRCHOUT</t>
  </si>
  <si>
    <t>Percentage hout</t>
  </si>
  <si>
    <t>RISKLSI</t>
  </si>
  <si>
    <t>ADNMSR</t>
  </si>
  <si>
    <t>Risicoklasse inbraak, code</t>
  </si>
  <si>
    <t>RTRJN</t>
  </si>
  <si>
    <t>Op beveiligd terrein (RTR) J/N</t>
  </si>
  <si>
    <t>SLOOP</t>
  </si>
  <si>
    <t>Slooppand J/N</t>
  </si>
  <si>
    <t>SPRGRAD</t>
  </si>
  <si>
    <t>ADNSPG</t>
  </si>
  <si>
    <t>Sprinkler gradatie</t>
  </si>
  <si>
    <t>SRTISO</t>
  </si>
  <si>
    <t>Soort isolatiemateriaal, code</t>
  </si>
  <si>
    <t>SRTRDAK</t>
  </si>
  <si>
    <t>ADNSRD</t>
  </si>
  <si>
    <t>Soort rieten dak, code</t>
  </si>
  <si>
    <t>STALL</t>
  </si>
  <si>
    <t>Stalling J/N</t>
  </si>
  <si>
    <t>STRAAT</t>
  </si>
  <si>
    <t>Straat</t>
  </si>
  <si>
    <t>TOEGEBR</t>
  </si>
  <si>
    <t>Gebruik, toelichting</t>
  </si>
  <si>
    <t>TOEVOEG</t>
  </si>
  <si>
    <t>Huisnummertoevoeging</t>
  </si>
  <si>
    <t>TYPEPND</t>
  </si>
  <si>
    <t>ADNTPE</t>
  </si>
  <si>
    <t>Soort bedrijfspand, code</t>
  </si>
  <si>
    <t>VERHUUR</t>
  </si>
  <si>
    <t>ADNVRH</t>
  </si>
  <si>
    <t>Soort woningverhuur, code</t>
  </si>
  <si>
    <t>VERWARM</t>
  </si>
  <si>
    <t>ADNSVW</t>
  </si>
  <si>
    <t>Soort verwarming, code</t>
  </si>
  <si>
    <t>WONING</t>
  </si>
  <si>
    <t>ADNWON</t>
  </si>
  <si>
    <t>Gebruik pand, code</t>
  </si>
  <si>
    <t>WOONOMG</t>
  </si>
  <si>
    <t>ADNWOG</t>
  </si>
  <si>
    <t>Woon-/Vestigingsomgeving, code</t>
  </si>
  <si>
    <t>GL</t>
  </si>
  <si>
    <t>OBJECT GLAS</t>
  </si>
  <si>
    <t>AANTBWR</t>
  </si>
  <si>
    <t>Aantal gebogen/bewerkte ruiten</t>
  </si>
  <si>
    <t>AANTGRD</t>
  </si>
  <si>
    <t>Aantal ruiten dubbel glas</t>
  </si>
  <si>
    <t>AANTGRE</t>
  </si>
  <si>
    <t>Aantal ruiten enkel glas</t>
  </si>
  <si>
    <t>AANTHGD</t>
  </si>
  <si>
    <t>Aantal hardglazen deuren</t>
  </si>
  <si>
    <t>AANTRUI</t>
  </si>
  <si>
    <t>Aantal ruiten</t>
  </si>
  <si>
    <t>AANTVIT</t>
  </si>
  <si>
    <t>Aantal vitrines</t>
  </si>
  <si>
    <t>AANTWBT</t>
  </si>
  <si>
    <t>Aantal windscherm/balkon/terr.afsch.</t>
  </si>
  <si>
    <t>WINDSCH</t>
  </si>
  <si>
    <t>Glas in windschermen J/N</t>
  </si>
  <si>
    <t>MU</t>
  </si>
  <si>
    <t>OBJECT MILIEURISICO</t>
  </si>
  <si>
    <t>ASBM2</t>
  </si>
  <si>
    <t>Opp. aanwezige asbest in M2</t>
  </si>
  <si>
    <t>GEVEMB</t>
  </si>
  <si>
    <t>Max.opslag gev.stoff. emball. kg/ltr</t>
  </si>
  <si>
    <t>HSTOFGV</t>
  </si>
  <si>
    <t>Gev. stoffen in lit. p. jr in tanks</t>
  </si>
  <si>
    <t>LOCINGE</t>
  </si>
  <si>
    <t>Locatie in gebruik J/N?</t>
  </si>
  <si>
    <t>OZ</t>
  </si>
  <si>
    <t>OBJECT OVERIG ZAKELIJK</t>
  </si>
  <si>
    <t>DAGWRDE</t>
  </si>
  <si>
    <t>Bedrag dagwaarde</t>
  </si>
  <si>
    <t>SRTWCEN</t>
  </si>
  <si>
    <t>ADNWCE</t>
  </si>
  <si>
    <t>Soort winkelcentrum, code</t>
  </si>
  <si>
    <t>VC</t>
  </si>
  <si>
    <t>OBJECT VVE-COMPLEX</t>
  </si>
  <si>
    <t>AANTAOC</t>
  </si>
  <si>
    <t>Aantal adresseerb. obj. w/g-complex</t>
  </si>
  <si>
    <t>AANTBDC</t>
  </si>
  <si>
    <t>Aantal bedrijfsm. obj. w/g-complex</t>
  </si>
  <si>
    <t>AANTEGB</t>
  </si>
  <si>
    <t>Aantal externe gebouwen w/g-complex</t>
  </si>
  <si>
    <t>AANTGWI</t>
  </si>
  <si>
    <t>Aantal glazenwasinstallaties</t>
  </si>
  <si>
    <t>AANTLFT</t>
  </si>
  <si>
    <t>Aantal liften</t>
  </si>
  <si>
    <t>AANTPNC</t>
  </si>
  <si>
    <t>Aantal panden w/g-complex</t>
  </si>
  <si>
    <t>AANTTRH</t>
  </si>
  <si>
    <t>Aantal trappenhuizen</t>
  </si>
  <si>
    <t>AANTVAC</t>
  </si>
  <si>
    <t>Aantal verzek. adressen w/g-complex</t>
  </si>
  <si>
    <t>AANTVVE</t>
  </si>
  <si>
    <t>Aantal ver. van eigenaren (VVE)</t>
  </si>
  <si>
    <t>AANTWC</t>
  </si>
  <si>
    <t>Aantal woningen w/g-complex</t>
  </si>
  <si>
    <t>BRNDZKN</t>
  </si>
  <si>
    <t>Brandgevaarlijke zaken inpandig J/N</t>
  </si>
  <si>
    <t>EKLVVEC</t>
  </si>
  <si>
    <t>ADNEKW</t>
  </si>
  <si>
    <t>Energielabel VvE-complex</t>
  </si>
  <si>
    <t>ENTREF</t>
  </si>
  <si>
    <t>Entiteitsreferentie</t>
  </si>
  <si>
    <t>HELLING</t>
  </si>
  <si>
    <t>Helingbaan aanwezig J/N</t>
  </si>
  <si>
    <t>INDHWWG</t>
  </si>
  <si>
    <t>Indicatie hrbw. woon/gebouwencomplex</t>
  </si>
  <si>
    <t>INPBERG</t>
  </si>
  <si>
    <t>Aantal inpandige bergingen</t>
  </si>
  <si>
    <t>INPPKPL</t>
  </si>
  <si>
    <t>Aantal inpandige parkeerplaatsen</t>
  </si>
  <si>
    <t>MONAAND</t>
  </si>
  <si>
    <t>Monumentaanduiding J/N</t>
  </si>
  <si>
    <t>MUTKENV</t>
  </si>
  <si>
    <t>Mutatiekenmerk VvE</t>
  </si>
  <si>
    <t>NOODTRP</t>
  </si>
  <si>
    <t>Noodtrap aanwezig J/N</t>
  </si>
  <si>
    <t>ONDPKPL</t>
  </si>
  <si>
    <t>Ondergrondse parkeerplaatsen J/N</t>
  </si>
  <si>
    <t>OPBZVVE</t>
  </si>
  <si>
    <t>Opbrengst zonnepanelen in kWh</t>
  </si>
  <si>
    <t>SRTVVE</t>
  </si>
  <si>
    <t>ADNSVE</t>
  </si>
  <si>
    <t>Soort Vereniging van Eigenaren, code</t>
  </si>
  <si>
    <t>VVEADRS</t>
  </si>
  <si>
    <t>VVE adressen, omschr.</t>
  </si>
  <si>
    <t>VVECTOE</t>
  </si>
  <si>
    <t>VvE-complex toelichting</t>
  </si>
  <si>
    <t>ZONNPAN</t>
  </si>
  <si>
    <t>Zonnepanelen aanwezig J/N</t>
  </si>
  <si>
    <t>BDRVVEL</t>
  </si>
  <si>
    <t>Bedrag V.V.E. lidmaatschap per maand</t>
  </si>
  <si>
    <t>EIGBELT</t>
  </si>
  <si>
    <t>Eigenaarsbelang, toelichting</t>
  </si>
  <si>
    <t>EKLVVEO</t>
  </si>
  <si>
    <t>Energielabel VvE-object</t>
  </si>
  <si>
    <t>GBRFVBO</t>
  </si>
  <si>
    <t>ADNOST</t>
  </si>
  <si>
    <t>Gebruiksfunctie VBO, code</t>
  </si>
  <si>
    <t>HNRTM</t>
  </si>
  <si>
    <t>Huisnummer van/tm omschrijving</t>
  </si>
  <si>
    <t>HUISEIG</t>
  </si>
  <si>
    <t>Aktieve ver. van huiseigenaren J/N</t>
  </si>
  <si>
    <t>PLAATS</t>
  </si>
  <si>
    <t>Plaats</t>
  </si>
  <si>
    <t>TLT</t>
  </si>
  <si>
    <t>VBOID</t>
  </si>
  <si>
    <t>Verblijfsobject identificatie nummer</t>
  </si>
  <si>
    <t>VVEAANW</t>
  </si>
  <si>
    <t>Vereniging v. eigenaren aanwezig J/N</t>
  </si>
  <si>
    <t>OP</t>
  </si>
  <si>
    <t>DEKKING OPSTAL</t>
  </si>
  <si>
    <t>O:XD</t>
  </si>
  <si>
    <t>BAFWST</t>
  </si>
  <si>
    <t>Bedrag afwijk. op standaard tarief</t>
  </si>
  <si>
    <t>Termijbedrag bruto premie</t>
  </si>
  <si>
    <t>CODE</t>
  </si>
  <si>
    <t>Dekkingscode</t>
  </si>
  <si>
    <t>GADEKCD</t>
  </si>
  <si>
    <t>Volmacht dekkingscode</t>
  </si>
  <si>
    <t>V:XD</t>
  </si>
  <si>
    <t>GADEKCO</t>
  </si>
  <si>
    <t xml:space="preserve">Volmacht dekkingscode omschr. </t>
  </si>
  <si>
    <t>HUURBEL</t>
  </si>
  <si>
    <t>Verz. bedrag huurdersbelang</t>
  </si>
  <si>
    <t>MVZGLAS</t>
  </si>
  <si>
    <t>Mvz. Glas J/N</t>
  </si>
  <si>
    <t>PAFWST</t>
  </si>
  <si>
    <t>Percentage afw. op standaard tarief</t>
  </si>
  <si>
    <t>PRCTEKC</t>
  </si>
  <si>
    <t>Percentage Volmachtbeloning</t>
  </si>
  <si>
    <t>PRMPROM</t>
  </si>
  <si>
    <t>Premiepromillage</t>
  </si>
  <si>
    <t>RELVRH</t>
  </si>
  <si>
    <t>Relatie verhouding tot, code</t>
  </si>
  <si>
    <t>RELVVNR</t>
  </si>
  <si>
    <t>Relatie verhouding tot, volgnummer</t>
  </si>
  <si>
    <t>RJRCOR</t>
  </si>
  <si>
    <t>Resterende jaren voor correctie</t>
  </si>
  <si>
    <t>TCORBDR</t>
  </si>
  <si>
    <t>Toegepast correctiebedrag</t>
  </si>
  <si>
    <t>VERZSOM</t>
  </si>
  <si>
    <t>Verzekerde som</t>
  </si>
  <si>
    <t>VGBRA</t>
  </si>
  <si>
    <t>Volmachtgever branchecode</t>
  </si>
  <si>
    <t>WPREMBP</t>
  </si>
  <si>
    <t>ADNPBP</t>
  </si>
  <si>
    <t>Wijze premieberekening prol., code</t>
  </si>
  <si>
    <t>MP</t>
  </si>
  <si>
    <t>POOLAANDEEL</t>
  </si>
  <si>
    <t>POOLNUM</t>
  </si>
  <si>
    <t>Poolnummer</t>
  </si>
  <si>
    <t>PLLEAD</t>
  </si>
  <si>
    <t>Poolleader J/N</t>
  </si>
  <si>
    <t>POOLPRC</t>
  </si>
  <si>
    <t>Percentage poolaandeel</t>
  </si>
  <si>
    <t>APPAV</t>
  </si>
  <si>
    <t>Alleen aang. veranderingen verz. J/N</t>
  </si>
  <si>
    <t>ADNDEK</t>
  </si>
  <si>
    <t>ERB</t>
  </si>
  <si>
    <t>Bedrag eigen risico</t>
  </si>
  <si>
    <t>Volmacht dekkingscode, omschr.</t>
  </si>
  <si>
    <t>Mvz. glas J/N</t>
  </si>
  <si>
    <t>MYCODE</t>
  </si>
  <si>
    <t>ADNMCD</t>
  </si>
  <si>
    <t>Dekkingscode maatschappij, code</t>
  </si>
  <si>
    <t>TTOT</t>
  </si>
  <si>
    <t>Termijbedrag totaal</t>
  </si>
  <si>
    <t>FV</t>
  </si>
  <si>
    <t>DEKKING RB FISCAAL &amp; VERMOGEN</t>
  </si>
  <si>
    <t>COLFACT</t>
  </si>
  <si>
    <t>Perc. collectiviteitfactor</t>
  </si>
  <si>
    <t>O:XD_PRCCOLK</t>
  </si>
  <si>
    <t>PRCPKKT</t>
  </si>
  <si>
    <t>Percentage pakketkorting</t>
  </si>
  <si>
    <t>GP</t>
  </si>
  <si>
    <t>DEKKING GLAS</t>
  </si>
  <si>
    <t>VBGBRSG</t>
  </si>
  <si>
    <t>Verz. bedrag gebrandschilderd glas</t>
  </si>
  <si>
    <t>VBGEBOG</t>
  </si>
  <si>
    <t>Verz. bedrag gebogen glas</t>
  </si>
  <si>
    <t>VBGLOOD</t>
  </si>
  <si>
    <t>Verz. bedrag glas in lood</t>
  </si>
  <si>
    <t>VBZANDG</t>
  </si>
  <si>
    <t>Verz. bedrag geëtste gezandstr.ruit.</t>
  </si>
  <si>
    <t>VZBBEL</t>
  </si>
  <si>
    <t>Verz. bedrag belettering</t>
  </si>
  <si>
    <t>HU</t>
  </si>
  <si>
    <t>DEKKING HUURDERSBELANG</t>
  </si>
  <si>
    <t>IN</t>
  </si>
  <si>
    <t>DEKKING RB INKOMEN</t>
  </si>
  <si>
    <t>MS</t>
  </si>
  <si>
    <t>DEKKING MILIEU</t>
  </si>
  <si>
    <t>MVZVRH</t>
  </si>
  <si>
    <t>Mvz. verhuur J/N</t>
  </si>
  <si>
    <t>VOMZET</t>
  </si>
  <si>
    <t>Verzekerde omzet</t>
  </si>
  <si>
    <t>OD</t>
  </si>
  <si>
    <t>DEKKING ONGEVALLEN</t>
  </si>
  <si>
    <t>WACHTTY</t>
  </si>
  <si>
    <t>Wachttijd in dagen</t>
  </si>
  <si>
    <t>AANVDEK</t>
  </si>
  <si>
    <t>Mvz. aanvullende dekking J/N</t>
  </si>
  <si>
    <t>AFKSER</t>
  </si>
  <si>
    <t>Afkoop eigen risico J/N</t>
  </si>
  <si>
    <t>FUNDAME</t>
  </si>
  <si>
    <t>Mvz. fundamenten J/N</t>
  </si>
  <si>
    <t>GARINB</t>
  </si>
  <si>
    <t>ADNGTO</t>
  </si>
  <si>
    <t>Garantie tegen onderverz., code</t>
  </si>
  <si>
    <t>MVZEIGB</t>
  </si>
  <si>
    <t>Mvz. eigenaarbelang J/N</t>
  </si>
  <si>
    <t>MVZSZS</t>
  </si>
  <si>
    <t>Mvz. schroeien, zengen, smelten J/N</t>
  </si>
  <si>
    <t>MVZVKH</t>
  </si>
  <si>
    <t>Mvz. vrije keus herst. na schade J/N</t>
  </si>
  <si>
    <t>MVZVSUI</t>
  </si>
  <si>
    <t>Mvz. verhoogde schade uitkering J/N</t>
  </si>
  <si>
    <t>VEERB</t>
  </si>
  <si>
    <t>Bedrag vrijwillig extra eigen risico</t>
  </si>
  <si>
    <t>VZBEIGB</t>
  </si>
  <si>
    <t>Verzekerd bedrag eigenaarbelang</t>
  </si>
  <si>
    <t>VZSHBWO</t>
  </si>
  <si>
    <t>Verz. bedrag herbouwwaarde</t>
  </si>
  <si>
    <t>RP</t>
  </si>
  <si>
    <t>DEKKING RECHTSBIJSTAND</t>
  </si>
  <si>
    <t>GSS</t>
  </si>
  <si>
    <t>ADNGEZ</t>
  </si>
  <si>
    <t>Verzekerde gezinssamenstelling, code</t>
  </si>
  <si>
    <t>MVZMDAN</t>
  </si>
  <si>
    <t>Mvz. mediation J/N</t>
  </si>
  <si>
    <t>VZBFRNS</t>
  </si>
  <si>
    <t>Verz. bedrag franchise</t>
  </si>
  <si>
    <t>WC</t>
  </si>
  <si>
    <t>DEKKING RB CONSUMENT &amp; WONEN</t>
  </si>
  <si>
    <t>CL</t>
  </si>
  <si>
    <t>CLAUSULE</t>
  </si>
  <si>
    <t>CLAUSNR</t>
  </si>
  <si>
    <t>Clausule nummers</t>
  </si>
  <si>
    <t>CLAUSOM</t>
  </si>
  <si>
    <t>Clausuletekst</t>
  </si>
  <si>
    <t>CLAUTXT</t>
  </si>
  <si>
    <t>Clausule tekst</t>
  </si>
  <si>
    <t>VERSIEC</t>
  </si>
  <si>
    <t>Clausule versienummer</t>
  </si>
  <si>
    <t>VW</t>
  </si>
  <si>
    <t>VOORWAARDE</t>
  </si>
  <si>
    <t>VRWNR</t>
  </si>
  <si>
    <t>Voorwaarden nummers</t>
  </si>
  <si>
    <t>VRWOM</t>
  </si>
  <si>
    <t>Voorwaardentekst</t>
  </si>
  <si>
    <t>VRWVERS</t>
  </si>
  <si>
    <t>Voorwaarde versie</t>
  </si>
  <si>
    <t>LV</t>
  </si>
  <si>
    <t>PARTIJ LEVERANCIER</t>
  </si>
  <si>
    <t>ANAAM</t>
  </si>
  <si>
    <t>Naam</t>
  </si>
  <si>
    <t>KP</t>
  </si>
  <si>
    <t>PARTIJ CONTACTPERSOON</t>
  </si>
  <si>
    <t>EMAIL</t>
  </si>
  <si>
    <t>E-mailadres</t>
  </si>
  <si>
    <t>OG</t>
  </si>
  <si>
    <t>(VERZEKERD) BEDRIJF</t>
  </si>
  <si>
    <t>AANTHUU</t>
  </si>
  <si>
    <t>Aantal huurders</t>
  </si>
  <si>
    <t>AANTLED</t>
  </si>
  <si>
    <t>Aantal leden</t>
  </si>
  <si>
    <t>AANTPL</t>
  </si>
  <si>
    <t>Aantal personeelsleden (totaal)</t>
  </si>
  <si>
    <t>AFVHHE</t>
  </si>
  <si>
    <t>ADNSTA</t>
  </si>
  <si>
    <t>Afval en huishouding eisen, code</t>
  </si>
  <si>
    <t>BRNDWE</t>
  </si>
  <si>
    <t>Brandgevaarlijke wzh eisen, code</t>
  </si>
  <si>
    <t>CEACODE</t>
  </si>
  <si>
    <t>CEA code</t>
  </si>
  <si>
    <t>ELINSE</t>
  </si>
  <si>
    <t>Elektrische installatie eisen, code</t>
  </si>
  <si>
    <t>EXINBTW</t>
  </si>
  <si>
    <t>Bedrag exploitatiekosten incl. BTW</t>
  </si>
  <si>
    <t>HWTBG</t>
  </si>
  <si>
    <t>Herbouww. totale bezit van gebouwen</t>
  </si>
  <si>
    <t>NRHNDRG</t>
  </si>
  <si>
    <t>Nummer handelsregister</t>
  </si>
  <si>
    <t>OMEXBTW</t>
  </si>
  <si>
    <t>Bedrag omzet exclusief BTW</t>
  </si>
  <si>
    <t>OMZET</t>
  </si>
  <si>
    <t>Geschatte jaaromzet dit jaar, bedrag</t>
  </si>
  <si>
    <t>ORENNHE</t>
  </si>
  <si>
    <t>Orde en netheid eisen, code</t>
  </si>
  <si>
    <t>SBINVSC</t>
  </si>
  <si>
    <t>ADNABS</t>
  </si>
  <si>
    <t>Nevenactiviteiten specificatie, code</t>
  </si>
  <si>
    <t>SBISPCC</t>
  </si>
  <si>
    <t>Aard bedrijf specificatie, code</t>
  </si>
  <si>
    <t>TERMAFV</t>
  </si>
  <si>
    <t>Term. voldoen afval eisen, code</t>
  </si>
  <si>
    <t>TERMBRD</t>
  </si>
  <si>
    <t>Term. voldoen brand eisen, code</t>
  </si>
  <si>
    <t>TERMELE</t>
  </si>
  <si>
    <t>Term. voldoen elek. eisen, code</t>
  </si>
  <si>
    <t>TERMORD</t>
  </si>
  <si>
    <t>Term. voldoen orde eisen, code</t>
  </si>
  <si>
    <t>WRKBRG</t>
  </si>
  <si>
    <t>Brandgevaarlijke werkzaamheden J/N</t>
  </si>
  <si>
    <t>WH</t>
  </si>
  <si>
    <t>WERKZAAMHEDEN</t>
  </si>
  <si>
    <t>BIKCOD</t>
  </si>
  <si>
    <t>BIKcode bedrijf</t>
  </si>
  <si>
    <t>GHOMAX</t>
  </si>
  <si>
    <t>Goed. hoger max.meters gestapeld J/N</t>
  </si>
  <si>
    <t>KRIMPVE</t>
  </si>
  <si>
    <t>Krimpfolie bij verpakkingswerkz. J/N</t>
  </si>
  <si>
    <t>MACHINA</t>
  </si>
  <si>
    <t>Machinale houtbewerking J/N</t>
  </si>
  <si>
    <t>OMZNVS</t>
  </si>
  <si>
    <t>Bedrag omzet nevenactiviteit</t>
  </si>
  <si>
    <t>OMZNVS2</t>
  </si>
  <si>
    <t>Bedrag omzet 2e nevenactiviteit</t>
  </si>
  <si>
    <t>OMZWRKZ</t>
  </si>
  <si>
    <t>Bedrag omzet werkzaamheden</t>
  </si>
  <si>
    <t>PERCNV2</t>
  </si>
  <si>
    <t>Prc.werkzaamh.tweede nevenactiviteit</t>
  </si>
  <si>
    <t>PERCNVA</t>
  </si>
  <si>
    <t>Prc.werkzaamheden nevenactiviteiten</t>
  </si>
  <si>
    <t>PRODBEW</t>
  </si>
  <si>
    <t>Product bewerking J/N</t>
  </si>
  <si>
    <t>SBIBEDR</t>
  </si>
  <si>
    <t>Aard bedrijf (SBI-code)</t>
  </si>
  <si>
    <t>SRTHBW</t>
  </si>
  <si>
    <t>ADNHBW</t>
  </si>
  <si>
    <t>Soort houtbewerking, code</t>
  </si>
  <si>
    <t>SRTSPW</t>
  </si>
  <si>
    <t>ADNSSW</t>
  </si>
  <si>
    <t>Locatie spuitwerkzaamheden, code</t>
  </si>
  <si>
    <t>SRTVPK</t>
  </si>
  <si>
    <t>ADNVPK</t>
  </si>
  <si>
    <t>Verpakkingswijze, code</t>
  </si>
  <si>
    <t>WRKSPSP</t>
  </si>
  <si>
    <t>Sproei-/spuit werkzaamheden J/N</t>
  </si>
  <si>
    <t>EB</t>
  </si>
  <si>
    <t>PARTIJ EIGENAAR BEDRIJF</t>
  </si>
  <si>
    <t>ZZP</t>
  </si>
  <si>
    <t>Bent u zelfst. zonder pers.(ZZP) J/N</t>
  </si>
  <si>
    <t>IK</t>
  </si>
  <si>
    <t>BEROEP/INKOMEN PERSONEN</t>
  </si>
  <si>
    <t>URENHB</t>
  </si>
  <si>
    <t>Aantal uren p.w. houtbew.mach.</t>
  </si>
  <si>
    <t>HR</t>
  </si>
  <si>
    <t>PARTIJ HUURDER</t>
  </si>
  <si>
    <t>LIDHUAC</t>
  </si>
  <si>
    <t>Lid groep huurdersactiviteiten J/N</t>
  </si>
  <si>
    <t>TP</t>
  </si>
  <si>
    <t>PARTIJ TUSSENPERSOON</t>
  </si>
  <si>
    <t>AFMVRGN</t>
  </si>
  <si>
    <t>AFM vergunningnummer</t>
  </si>
  <si>
    <t>IDNR</t>
  </si>
  <si>
    <t>Identificatienummer</t>
  </si>
  <si>
    <t>VE</t>
  </si>
  <si>
    <t>PARTIJ VOLMACHTNEMER</t>
  </si>
  <si>
    <t>Identificatie nummer</t>
  </si>
  <si>
    <t>TELNUM</t>
  </si>
  <si>
    <t>Telefoonnummer</t>
  </si>
  <si>
    <t>TWEEDED</t>
  </si>
  <si>
    <t>Tweede deel naam</t>
  </si>
  <si>
    <t>VL</t>
  </si>
  <si>
    <t>PARTIJ VOLMACHTGEVER</t>
  </si>
  <si>
    <t>E-mail adres</t>
  </si>
  <si>
    <t>XG</t>
  </si>
  <si>
    <t>TRANSACTIE PROCES</t>
  </si>
  <si>
    <t>STATUST</t>
  </si>
  <si>
    <t>Status, toelichting</t>
  </si>
  <si>
    <t>XM</t>
  </si>
  <si>
    <t>STATUS MELDING</t>
  </si>
  <si>
    <t>STATTXT</t>
  </si>
  <si>
    <t>Status, tekst</t>
  </si>
  <si>
    <t>Conditie</t>
  </si>
  <si>
    <t>Voorbeeld verbandscontrole</t>
  </si>
  <si>
    <t xml:space="preserve">Voorbeeld Pseudo-code </t>
  </si>
  <si>
    <t>Voorbeeld foutmelding</t>
  </si>
  <si>
    <t>Bron</t>
  </si>
  <si>
    <t>If</t>
  </si>
  <si>
    <t>Dekkingscode is 2002</t>
  </si>
  <si>
    <t>Aanroep Acceptatie
Aanroep Premieberekening
Kunnen aanleveren</t>
  </si>
  <si>
    <t>CA_CODE = 2002</t>
  </si>
  <si>
    <t xml:space="preserve">Bij dekking Casco moet het bedrag oorspronkelijek cataloguswaarde groter zijn dan '0'. </t>
  </si>
  <si>
    <t>Rekenbox</t>
  </si>
  <si>
    <t>Then</t>
  </si>
  <si>
    <t>moet bedrag oorspronkelijke cataloguswaarde groter zijn dan '0'</t>
  </si>
  <si>
    <t>OB_VWACA &gt; 0</t>
  </si>
  <si>
    <t>Verbandscontrole 1</t>
  </si>
  <si>
    <t>XPath Verbandscontrole 1</t>
  </si>
  <si>
    <t>Foutmelding</t>
  </si>
  <si>
    <t xml:space="preserve">&lt;Vul hier de conditie waaraan voldaan moet worden&gt; </t>
  </si>
  <si>
    <t>&lt;Vul hier de pseudocode in waaraan voldaan moet worden&gt;</t>
  </si>
  <si>
    <t xml:space="preserve">&lt;Vermeld hier welke foutmelding de volmacht krijgt bij een onjuiste validatie&gt; </t>
  </si>
  <si>
    <t>&lt;Vul hier de validatie die moet worden uitgevoerd als de conditie waar is&gt;</t>
  </si>
  <si>
    <t>&lt;Vul hier de pseudocode in die bij validatie uitgevoerd moet worden&gt;</t>
  </si>
  <si>
    <t>Verbandscontrole 2</t>
  </si>
  <si>
    <t>XPath Verbandscontrole 2</t>
  </si>
  <si>
    <t>Verbandscontrole 3</t>
  </si>
  <si>
    <t>XPath Verbandscontrole 3</t>
  </si>
  <si>
    <t>Openstaande punten</t>
  </si>
  <si>
    <t>Controleer tab "Schema" (zie instructies)</t>
  </si>
  <si>
    <t>Controleer tab "Verbandscontrole" (zie instructies)</t>
  </si>
  <si>
    <t>Versie</t>
  </si>
  <si>
    <t>Datum</t>
  </si>
  <si>
    <t>Omschrijving aanpassing</t>
  </si>
  <si>
    <t>Entiteit/Attribuut</t>
  </si>
  <si>
    <t>I1</t>
  </si>
  <si>
    <t>I2</t>
  </si>
  <si>
    <t>I3</t>
  </si>
  <si>
    <t>Pad1</t>
  </si>
  <si>
    <t>Pad2</t>
  </si>
  <si>
    <t>Pad3</t>
  </si>
  <si>
    <t>Pad</t>
  </si>
  <si>
    <t>Kolom1</t>
  </si>
  <si>
    <t>Functielijst</t>
  </si>
  <si>
    <t>Termijnbedrag totaal</t>
  </si>
  <si>
    <t>VS</t>
  </si>
  <si>
    <t>PARTIJ VERENIGING VAN EIGENAREN</t>
  </si>
  <si>
    <t>BYZVVE</t>
  </si>
  <si>
    <t>Bijzondere bepalingen VVE J/N</t>
  </si>
  <si>
    <t>BYZVVET</t>
  </si>
  <si>
    <t>Toel. bijzondere bepalingen VVE</t>
  </si>
  <si>
    <t>EIMAVVE</t>
  </si>
  <si>
    <t>Eigenaar m.meer app. binnen VVE J/N</t>
  </si>
  <si>
    <t>HFDVVE</t>
  </si>
  <si>
    <t>VVE maakt deel uit v hoofd VVE J/N</t>
  </si>
  <si>
    <t>HNDORG</t>
  </si>
  <si>
    <t>Handelsnaam organisatie</t>
  </si>
  <si>
    <t>KADAAND</t>
  </si>
  <si>
    <t>Kadastrale aanduiding</t>
  </si>
  <si>
    <t>VVEBEST</t>
  </si>
  <si>
    <t>VVE bestuur(der) benoemd J/N</t>
  </si>
  <si>
    <t>VVECVF</t>
  </si>
  <si>
    <t>VVE Coop.Ver. van Flateigenaren J/N</t>
  </si>
  <si>
    <t>VVEFON</t>
  </si>
  <si>
    <t>Reservefonds VvE J/N</t>
  </si>
  <si>
    <t>VVEIDEN</t>
  </si>
  <si>
    <t>VVE Identificatie</t>
  </si>
  <si>
    <t>VVETYP</t>
  </si>
  <si>
    <t>ADNVTP</t>
  </si>
  <si>
    <t>Type VvE, code</t>
  </si>
  <si>
    <t xml:space="preserve"> </t>
  </si>
  <si>
    <t>VEIDNR</t>
  </si>
  <si>
    <t>Volmachtnemer identificatie</t>
  </si>
  <si>
    <t>Pad 4</t>
  </si>
  <si>
    <t>Pad 5</t>
  </si>
  <si>
    <t>Naam organisatie:</t>
  </si>
  <si>
    <t>Tag:</t>
  </si>
  <si>
    <t>8-12-2021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</si>
</sst>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</font>
    <font>
      <i/>
      <sz val="10"/>
      <color theme="0" tint="-0.499984740745262"/>
      <name val="Arial"/>
      <family val="2"/>
    </font>
    <font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E1F2"/>
        <bgColor rgb="FF000000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14" fontId="0" fillId="2" borderId="0" xfId="0" applyNumberFormat="1" applyFill="1" applyAlignment="1">
      <alignment horizontal="left"/>
    </xf>
    <xf numFmtId="0" fontId="0" fillId="2" borderId="0" xfId="0" applyFont="1" applyFill="1"/>
    <xf numFmtId="0" fontId="5" fillId="0" borderId="0" xfId="0" applyFont="1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3" borderId="6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14" fontId="0" fillId="2" borderId="6" xfId="0" applyNumberForma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 vertical="center" wrapText="1"/>
    </xf>
    <xf numFmtId="0" fontId="0" fillId="2" borderId="6" xfId="0" applyFill="1" applyBorder="1"/>
    <xf numFmtId="14" fontId="0" fillId="2" borderId="6" xfId="0" applyNumberFormat="1" applyFill="1" applyBorder="1"/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0" fillId="2" borderId="0" xfId="0" applyFill="1"/>
    <xf numFmtId="0" fontId="4" fillId="0" borderId="4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2" borderId="3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3" fillId="0" borderId="0" xfId="0" applyFont="1"/>
    <xf numFmtId="0" fontId="0" fillId="2" borderId="0" xfId="0" applyFill="1" applyAlignment="1">
      <alignment horizontal="left"/>
    </xf>
    <xf numFmtId="0" fontId="0" fillId="2" borderId="9" xfId="0" applyFill="1" applyBorder="1" applyAlignment="1">
      <alignment horizontal="left" vertical="top" wrapText="1"/>
    </xf>
    <xf numFmtId="0" fontId="0" fillId="2" borderId="0" xfId="0" applyFill="1" applyBorder="1" applyAlignment="1"/>
    <xf numFmtId="49" fontId="0" fillId="2" borderId="0" xfId="0" applyNumberFormat="1" applyFill="1"/>
    <xf numFmtId="0" fontId="0" fillId="0" borderId="0" xfId="0" applyFont="1"/>
    <xf numFmtId="49" fontId="7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wrapText="1"/>
    </xf>
    <xf numFmtId="49" fontId="2" fillId="3" borderId="8" xfId="0" applyNumberFormat="1" applyFont="1" applyFill="1" applyBorder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/>
    <xf numFmtId="0" fontId="0" fillId="2" borderId="0" xfId="0" applyNumberFormat="1" applyFill="1"/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14" borderId="10" xfId="0" applyFont="1" applyFill="1" applyBorder="1" applyAlignment="1">
      <alignment horizontal="center" vertical="center" wrapText="1"/>
    </xf>
    <xf numFmtId="0" fontId="10" fillId="0" borderId="0" xfId="0" applyFont="1"/>
    <xf numFmtId="49" fontId="3" fillId="2" borderId="0" xfId="0" applyNumberFormat="1" applyFont="1" applyFill="1"/>
    <xf numFmtId="0" fontId="12" fillId="2" borderId="0" xfId="0" applyFont="1" applyFill="1"/>
    <xf numFmtId="0" fontId="0" fillId="8" borderId="6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2" fillId="15" borderId="6" xfId="0" applyFont="1" applyFill="1" applyBorder="1" applyAlignment="1">
      <alignment horizontal="center" vertical="center" wrapText="1"/>
    </xf>
    <xf numFmtId="0" fontId="0" fillId="16" borderId="4" xfId="0" quotePrefix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0" borderId="9" xfId="0" applyBorder="1"/>
    <xf numFmtId="0" fontId="2" fillId="13" borderId="1" xfId="0" applyFont="1" applyFill="1" applyBorder="1" applyAlignment="1">
      <alignment horizontal="left" vertical="top"/>
    </xf>
    <xf numFmtId="0" fontId="2" fillId="13" borderId="1" xfId="0" applyFont="1" applyFill="1" applyBorder="1" applyAlignment="1">
      <alignment horizontal="left" vertical="center"/>
    </xf>
    <xf numFmtId="0" fontId="2" fillId="13" borderId="7" xfId="0" applyFont="1" applyFill="1" applyBorder="1" applyAlignment="1">
      <alignment horizontal="left" vertical="center"/>
    </xf>
    <xf numFmtId="0" fontId="2" fillId="13" borderId="3" xfId="0" applyFont="1" applyFill="1" applyBorder="1" applyAlignment="1">
      <alignment horizontal="left" vertical="top"/>
    </xf>
    <xf numFmtId="0" fontId="13" fillId="6" borderId="2" xfId="0" applyFont="1" applyFill="1" applyBorder="1" applyAlignment="1">
      <alignment horizontal="left"/>
    </xf>
    <xf numFmtId="0" fontId="13" fillId="0" borderId="4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6" xfId="0" quotePrefix="1" applyFill="1" applyBorder="1" applyAlignment="1">
      <alignment wrapText="1"/>
    </xf>
    <xf numFmtId="0" fontId="0" fillId="2" borderId="6" xfId="0" quotePrefix="1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6" xfId="0" applyFill="1" applyBorder="1" applyAlignment="1">
      <alignment vertical="top"/>
    </xf>
    <xf numFmtId="0" fontId="0" fillId="0" borderId="4" xfId="0" applyBorder="1"/>
    <xf numFmtId="0" fontId="0" fillId="2" borderId="9" xfId="0" applyFill="1" applyBorder="1"/>
    <xf numFmtId="49" fontId="8" fillId="2" borderId="0" xfId="2" applyNumberFormat="1" applyFill="1" applyAlignment="1">
      <alignment horizontal="left" vertical="center"/>
    </xf>
    <xf numFmtId="0" fontId="14" fillId="17" borderId="6" xfId="0" applyFont="1" applyFill="1" applyBorder="1"/>
    <xf numFmtId="0" fontId="11" fillId="17" borderId="6" xfId="0" applyFont="1" applyFill="1" applyBorder="1"/>
    <xf numFmtId="0" fontId="14" fillId="18" borderId="6" xfId="0" applyFont="1" applyFill="1" applyBorder="1" applyAlignment="1">
      <alignment horizontal="center"/>
    </xf>
    <xf numFmtId="49" fontId="0" fillId="2" borderId="0" xfId="0" quotePrefix="1" applyNumberFormat="1" applyFill="1"/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3">
    <cellStyle name="Hyperlink" xfId="2" builtinId="8"/>
    <cellStyle name="Standaard" xfId="0" builtinId="0"/>
    <cellStyle name="Standaard 2" xfId="1" xr:uid="{00000000-0005-0000-0000-000002000000}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B889DB"/>
      <color rgb="FFE1CCF0"/>
      <color rgb="FFEF1919"/>
      <color rgb="FFEE5050"/>
      <color rgb="FFFFE593"/>
      <color rgb="FFB48900"/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4619625</xdr:colOff>
          <xdr:row>25</xdr:row>
          <xdr:rowOff>114300</xdr:rowOff>
        </xdr:from>
        <xdr:to>
          <xdr:col>3</xdr:col>
          <xdr:colOff>5934075</xdr:colOff>
          <xdr:row>29</xdr:row>
          <xdr:rowOff>123825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0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CSV bestand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  <xdr:twoCellAnchor>
    <xdr:from>
      <xdr:col>1</xdr:col>
      <xdr:colOff>7592361</xdr:colOff>
      <xdr:row>0</xdr:row>
      <xdr:rowOff>78443</xdr:rowOff>
    </xdr:from>
    <xdr:to>
      <xdr:col>1</xdr:col>
      <xdr:colOff>9246594</xdr:colOff>
      <xdr:row>0</xdr:row>
      <xdr:rowOff>1117534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36" y="78443"/>
          <a:ext cx="0" cy="1039091"/>
        </a:xfrm>
        <a:prstGeom prst="rect">
          <a:avLst/>
        </a:prstGeom>
      </xdr:spPr>
    </xdr:pic>
    <xdr:clientData/>
  </xdr:twoCellAnchor>
  <xdr:oneCellAnchor>
    <xdr:from>
      <xdr:col>3</xdr:col>
      <xdr:colOff>7687235</xdr:colOff>
      <xdr:row>0</xdr:row>
      <xdr:rowOff>22412</xdr:rowOff>
    </xdr:from>
    <xdr:ext cx="1653840" cy="1024217"/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20635" y="22412"/>
          <a:ext cx="1653840" cy="10242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595304</xdr:colOff>
      <xdr:row>0</xdr:row>
      <xdr:rowOff>11907</xdr:rowOff>
    </xdr:from>
    <xdr:to>
      <xdr:col>18</xdr:col>
      <xdr:colOff>34975</xdr:colOff>
      <xdr:row>6</xdr:row>
      <xdr:rowOff>50873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6273" y="11907"/>
          <a:ext cx="1654233" cy="1039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2413001</xdr:colOff>
      <xdr:row>0</xdr:row>
      <xdr:rowOff>0</xdr:rowOff>
    </xdr:from>
    <xdr:to>
      <xdr:col>7</xdr:col>
      <xdr:colOff>3234</xdr:colOff>
      <xdr:row>6</xdr:row>
      <xdr:rowOff>86591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55084" y="0"/>
          <a:ext cx="1654233" cy="10390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6372225</xdr:colOff>
      <xdr:row>0</xdr:row>
      <xdr:rowOff>0</xdr:rowOff>
    </xdr:from>
    <xdr:to>
      <xdr:col>2</xdr:col>
      <xdr:colOff>8026458</xdr:colOff>
      <xdr:row>0</xdr:row>
      <xdr:rowOff>1039091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0"/>
          <a:ext cx="1654233" cy="10390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3057525</xdr:colOff>
      <xdr:row>0</xdr:row>
      <xdr:rowOff>0</xdr:rowOff>
    </xdr:from>
    <xdr:to>
      <xdr:col>4</xdr:col>
      <xdr:colOff>6408</xdr:colOff>
      <xdr:row>0</xdr:row>
      <xdr:rowOff>1039091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4825" y="0"/>
          <a:ext cx="1654233" cy="103909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394F4F-1C43-4740-BDAD-CF0B7FF26447}" name="Tabel2" displayName="Tabel2" ref="A2:Q682" headerRowCount="0" totalsRowShown="0" headerRowDxfId="31">
  <tableColumns count="17">
    <tableColumn id="1" xr3:uid="{77E7CB99-AB12-4508-A0C5-3A7CF9AA7306}" name="Entiteit of attribuut" headerRowDxfId="30" dataDxfId="29">
      <calculatedColumnFormula>Schema!A15&amp;Schema!B15&amp;Schema!C15&amp;Schema!D15&amp;Schema!E15&amp;Schema!F15</calculatedColumnFormula>
    </tableColumn>
    <tableColumn id="2" xr3:uid="{72CE3D94-E72D-4330-98D8-E5A04AD0095C}" name="Entiteit" headerRowDxfId="28" dataDxfId="27">
      <calculatedColumnFormula>IF(LEN(A2)=2,A2,IF(A2="","Leeg",B1))</calculatedColumnFormula>
    </tableColumn>
    <tableColumn id="31" xr3:uid="{C4A95F2D-F592-436A-B8C0-5EF5927ED454}" name="I1" headerRowDxfId="26" dataDxfId="25">
      <calculatedColumnFormula>IF(A2="","",IF(LEN(Schema!A15)=2,1,IF(LEN(Schema!B15)=2,10,IF(LEN(Schema!C15)=2,100,IF(LEN(Schema!D15)=2,1000,IF(LEN(Schema!E15)=2,10000,0))))))</calculatedColumnFormula>
    </tableColumn>
    <tableColumn id="35" xr3:uid="{D8AD3EB1-B3E0-4B33-8E09-66EA4895C86E}" name="I2" headerRowDxfId="24" dataDxfId="23">
      <calculatedColumnFormula>IF(C2=0,D1,C2)</calculatedColumnFormula>
    </tableColumn>
    <tableColumn id="36" xr3:uid="{9FDA1F54-2541-4507-BE80-1997F685BB88}" name="I3" headerRowDxfId="22" dataDxfId="21">
      <calculatedColumnFormula>IF(A2="","",SUM(Tabel2[[#This Row],[I1]:[I2]]))</calculatedColumnFormula>
    </tableColumn>
    <tableColumn id="32" xr3:uid="{2C2D87F7-6CE0-4CE1-B805-889DA42F1813}" name="Pad1" headerRowDxfId="20" dataDxfId="19">
      <calculatedColumnFormula>IF(A2="","",IF(C2=1,B2,F1))</calculatedColumnFormula>
    </tableColumn>
    <tableColumn id="33" xr3:uid="{F0540AF7-4E85-4878-BB5D-C0A04133EDCD}" name="Pad2" headerRowDxfId="18" dataDxfId="17">
      <calculatedColumnFormula>IF(C2=10,A2,IF(OR(C2=0,C2=100,C2=1000,C2=10000),G1,""))</calculatedColumnFormula>
    </tableColumn>
    <tableColumn id="34" xr3:uid="{47D1A504-9A8A-4CC7-810A-74BB1FAA6618}" name="Pad3" headerRowDxfId="16" dataDxfId="15">
      <calculatedColumnFormula>IF(E2=200,B2,IF(OR(C2=0,C2=100,C2=1000,C2=10000),H1,""))</calculatedColumnFormula>
    </tableColumn>
    <tableColumn id="9" xr3:uid="{90D0C653-8148-4D36-A3FC-8004E0DA3E4D}" name="Kolom1" headerRowDxfId="14" dataDxfId="13">
      <calculatedColumnFormula>IF(E2=2000,B2,IF(OR(C2=0,C2=10000),I1,""))</calculatedColumnFormula>
    </tableColumn>
    <tableColumn id="10" xr3:uid="{5690B306-C188-4493-BBC7-1F0F5808DA15}" name="Kolom2" headerRowDxfId="12" dataDxfId="11">
      <calculatedColumnFormula>IF(E2=20000,B2,IF(OR(C2=0,,C2=10000),J1,""))</calculatedColumnFormula>
    </tableColumn>
    <tableColumn id="37" xr3:uid="{B6373E07-A759-4E92-91C5-2CF8DBC8C992}" name="Pad" headerRowDxfId="10" dataDxfId="9">
      <calculatedColumnFormula>IF(C2="","",IF(OR(E2=1,E2=10,E2=100,E2=1000,E2=10000),K1,IF(E2=2,F2,IF(E2=20,F2&amp;"/"&amp;G2,IF(E2=200,F2&amp;"/"&amp;G2&amp;"/"&amp;H2,IF(E2=2000,F2&amp;"/"&amp;G2&amp;"/"&amp;H2&amp;"/"&amp;I2,IF(E2=20000,F2&amp;"/"&amp;G2&amp;"/"&amp;H2&amp;"/"&amp;I2&amp;"/"&amp;J2)))))))</calculatedColumnFormula>
    </tableColumn>
    <tableColumn id="3" xr3:uid="{70310567-CEED-4108-B75E-12539BCD7A1F}" name="Attribuut" headerRowDxfId="8" dataDxfId="7">
      <calculatedColumnFormula>IF(C2="","",IF(LEN(Tabel2[[#This Row],[Entiteit of attribuut]])=2,"",Tabel2[[#This Row],[Entiteit]]&amp;"_"&amp;Tabel2[[#This Row],[Entiteit of attribuut]]))</calculatedColumnFormula>
    </tableColumn>
    <tableColumn id="4" xr3:uid="{4EF23C7A-52D9-4F38-B5D9-87339CDEBF9D}" name="premieBerekening_aanroep" headerRowDxfId="6" dataDxfId="5">
      <calculatedColumnFormula>IF(Schema!K15="","",Schema!K15)</calculatedColumnFormula>
    </tableColumn>
    <tableColumn id="5" xr3:uid="{3655035A-9ADF-4013-BE1D-5AEE58435918}" name="premieBerekening_resultaat" headerRowDxfId="4" dataDxfId="3">
      <calculatedColumnFormula>IF(Schema!L15="","",Schema!L15)</calculatedColumnFormula>
    </tableColumn>
    <tableColumn id="6" xr3:uid="{963A5A44-D3FA-4B2E-9F12-595F9A4BB839}" name="Acceptatie_aanroep" headerRowDxfId="2">
      <calculatedColumnFormula>IF(Schema!M15="","",Schema!M15)</calculatedColumnFormula>
    </tableColumn>
    <tableColumn id="7" xr3:uid="{6B51C552-8D58-447D-8BBB-0B187E9CF10D}" name="Acceptatie_resultaat" headerRowDxfId="1">
      <calculatedColumnFormula>IF(Schema!N15="","",Schema!N15)</calculatedColumnFormula>
    </tableColumn>
    <tableColumn id="8" xr3:uid="{B9E5A77E-8853-420F-A3BE-C980694FB33B}" name="kunnenAanleveren" headerRowDxfId="0">
      <calculatedColumnFormula>IF(Schema!P15="","",Schema!P15)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E179CB-9BF1-412A-A0CD-A5DD693E2463}" name="Tabel1" displayName="Tabel1" ref="A1:A7" totalsRowShown="0">
  <autoFilter ref="A1:A7" xr:uid="{E89D803A-7A47-4B04-95F9-49F832AC7D88}"/>
  <tableColumns count="1">
    <tableColumn id="1" xr3:uid="{59B7445E-928F-40EC-8825-401A64C45AAD}" name="Kolom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A8FF-D896-4ACF-8C66-AC76E783B37A}">
  <sheetPr codeName="Blad9">
    <pageSetUpPr fitToPage="1"/>
  </sheetPr>
  <dimension ref="A1:E45"/>
  <sheetViews>
    <sheetView showGridLines="0" topLeftCell="A19" zoomScaleNormal="100" workbookViewId="0">
      <selection activeCell="D16" sqref="D16"/>
    </sheetView>
  </sheetViews>
  <sheetFormatPr defaultColWidth="8.7109375" defaultRowHeight="12.75" x14ac:dyDescent="0.2"/>
  <cols>
    <col min="1" max="1" width="2.85546875" style="21" customWidth="1"/>
    <col min="2" max="2" width="2.28515625" style="32" customWidth="1"/>
    <col min="3" max="3" width="2.85546875" style="32" customWidth="1"/>
    <col min="4" max="4" width="139.85546875" style="35" customWidth="1"/>
    <col min="5" max="6" width="8.7109375" style="21"/>
    <col min="7" max="7" width="31.85546875" style="21" bestFit="1" customWidth="1"/>
    <col min="8" max="16384" width="8.7109375" style="21"/>
  </cols>
  <sheetData>
    <row r="1" spans="1:4" ht="101.25" customHeight="1" x14ac:dyDescent="0.2">
      <c r="B1" s="34" t="s">
        <v>0</v>
      </c>
      <c r="C1" s="34"/>
    </row>
    <row r="2" spans="1:4" x14ac:dyDescent="0.2">
      <c r="B2" s="36" t="s">
        <v>1</v>
      </c>
      <c r="C2" s="36"/>
      <c r="D2" s="12"/>
    </row>
    <row r="3" spans="1:4" x14ac:dyDescent="0.2">
      <c r="B3" s="37" t="s">
        <v>2</v>
      </c>
      <c r="C3" s="37"/>
    </row>
    <row r="4" spans="1:4" x14ac:dyDescent="0.2">
      <c r="B4" s="82"/>
      <c r="C4" s="37"/>
    </row>
    <row r="5" spans="1:4" s="2" customFormat="1" x14ac:dyDescent="0.2">
      <c r="A5" s="21"/>
      <c r="B5" s="37" t="s">
        <v>3</v>
      </c>
      <c r="C5" s="37"/>
      <c r="D5" s="35"/>
    </row>
    <row r="6" spans="1:4" x14ac:dyDescent="0.2">
      <c r="B6" s="37"/>
      <c r="C6" s="37"/>
    </row>
    <row r="7" spans="1:4" x14ac:dyDescent="0.2">
      <c r="B7" s="36" t="s">
        <v>4</v>
      </c>
      <c r="C7" s="36"/>
      <c r="D7" s="12"/>
    </row>
    <row r="8" spans="1:4" x14ac:dyDescent="0.2">
      <c r="B8" s="21" t="s">
        <v>5</v>
      </c>
      <c r="C8" s="21"/>
    </row>
    <row r="9" spans="1:4" x14ac:dyDescent="0.2">
      <c r="B9" s="2" t="s">
        <v>6</v>
      </c>
      <c r="C9" s="21"/>
    </row>
    <row r="10" spans="1:4" x14ac:dyDescent="0.2">
      <c r="B10" s="2"/>
      <c r="C10" s="21" t="s">
        <v>7</v>
      </c>
    </row>
    <row r="11" spans="1:4" x14ac:dyDescent="0.2">
      <c r="B11" s="2" t="s">
        <v>8</v>
      </c>
      <c r="C11" s="21"/>
    </row>
    <row r="12" spans="1:4" x14ac:dyDescent="0.2">
      <c r="B12" s="2"/>
      <c r="C12" s="21" t="s">
        <v>9</v>
      </c>
    </row>
    <row r="13" spans="1:4" x14ac:dyDescent="0.2">
      <c r="B13" s="2"/>
      <c r="C13" s="21" t="s">
        <v>10</v>
      </c>
    </row>
    <row r="14" spans="1:4" x14ac:dyDescent="0.2">
      <c r="B14" s="2" t="s">
        <v>11</v>
      </c>
      <c r="C14" s="21"/>
    </row>
    <row r="15" spans="1:4" x14ac:dyDescent="0.2">
      <c r="B15" s="2"/>
      <c r="C15" s="21" t="s">
        <v>12</v>
      </c>
    </row>
    <row r="16" spans="1:4" x14ac:dyDescent="0.2">
      <c r="B16" s="2"/>
      <c r="C16" s="21" t="s">
        <v>13</v>
      </c>
    </row>
    <row r="17" spans="2:4" x14ac:dyDescent="0.2">
      <c r="B17" s="2" t="s">
        <v>14</v>
      </c>
      <c r="C17" s="21"/>
    </row>
    <row r="18" spans="2:4" x14ac:dyDescent="0.2">
      <c r="B18" s="2"/>
      <c r="C18" s="21" t="s">
        <v>15</v>
      </c>
    </row>
    <row r="19" spans="2:4" x14ac:dyDescent="0.2">
      <c r="B19" s="2" t="s">
        <v>16</v>
      </c>
      <c r="C19" s="21"/>
    </row>
    <row r="20" spans="2:4" x14ac:dyDescent="0.2">
      <c r="B20" s="21"/>
      <c r="C20" s="21" t="s">
        <v>17</v>
      </c>
    </row>
    <row r="21" spans="2:4" x14ac:dyDescent="0.2">
      <c r="B21" s="21"/>
      <c r="C21" s="21"/>
    </row>
    <row r="22" spans="2:4" x14ac:dyDescent="0.2">
      <c r="B22" s="36" t="s">
        <v>18</v>
      </c>
      <c r="C22" s="36"/>
      <c r="D22" s="12"/>
    </row>
    <row r="23" spans="2:4" x14ac:dyDescent="0.2">
      <c r="B23" s="40" t="s">
        <v>19</v>
      </c>
      <c r="C23" s="39"/>
      <c r="D23" s="39"/>
    </row>
    <row r="24" spans="2:4" x14ac:dyDescent="0.2">
      <c r="B24" s="40" t="s">
        <v>20</v>
      </c>
      <c r="C24" s="39"/>
      <c r="D24" s="39"/>
    </row>
    <row r="25" spans="2:4" x14ac:dyDescent="0.2">
      <c r="B25" s="40" t="s">
        <v>21</v>
      </c>
      <c r="C25" s="39"/>
      <c r="D25" s="39"/>
    </row>
    <row r="26" spans="2:4" x14ac:dyDescent="0.2">
      <c r="B26" s="40"/>
    </row>
    <row r="27" spans="2:4" x14ac:dyDescent="0.2">
      <c r="B27" s="56"/>
      <c r="C27" s="56" t="s">
        <v>22</v>
      </c>
    </row>
    <row r="28" spans="2:4" x14ac:dyDescent="0.2">
      <c r="B28" s="38"/>
      <c r="C28" s="32" t="s">
        <v>23</v>
      </c>
    </row>
    <row r="29" spans="2:4" x14ac:dyDescent="0.2">
      <c r="D29" s="32" t="s">
        <v>24</v>
      </c>
    </row>
    <row r="30" spans="2:4" x14ac:dyDescent="0.2">
      <c r="C30" s="32" t="s">
        <v>25</v>
      </c>
    </row>
    <row r="31" spans="2:4" x14ac:dyDescent="0.2">
      <c r="C31" s="32" t="s">
        <v>26</v>
      </c>
    </row>
    <row r="32" spans="2:4" x14ac:dyDescent="0.2">
      <c r="C32" s="32" t="s">
        <v>27</v>
      </c>
    </row>
    <row r="33" spans="3:5" x14ac:dyDescent="0.2">
      <c r="C33" s="32" t="s">
        <v>28</v>
      </c>
    </row>
    <row r="35" spans="3:5" x14ac:dyDescent="0.2">
      <c r="C35" s="56" t="s">
        <v>29</v>
      </c>
    </row>
    <row r="36" spans="3:5" x14ac:dyDescent="0.2">
      <c r="C36" s="32" t="s">
        <v>30</v>
      </c>
    </row>
    <row r="37" spans="3:5" x14ac:dyDescent="0.2">
      <c r="C37" s="32" t="s">
        <v>31</v>
      </c>
    </row>
    <row r="38" spans="3:5" x14ac:dyDescent="0.2">
      <c r="C38" s="32" t="s">
        <v>32</v>
      </c>
    </row>
    <row r="39" spans="3:5" x14ac:dyDescent="0.2">
      <c r="C39" s="32" t="s">
        <v>33</v>
      </c>
    </row>
    <row r="40" spans="3:5" x14ac:dyDescent="0.2">
      <c r="C40" s="32" t="s">
        <v>28</v>
      </c>
    </row>
    <row r="45" spans="3:5" x14ac:dyDescent="0.2">
      <c r="E45" s="57"/>
    </row>
  </sheetData>
  <pageMargins left="0.7" right="0.7" top="0.75" bottom="0.75" header="0.3" footer="0.3"/>
  <pageSetup paperSize="9" scale="7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ThisWorkbook.exportCSVoutput">
                <anchor moveWithCells="1" sizeWithCells="1">
                  <from>
                    <xdr:col>3</xdr:col>
                    <xdr:colOff>4619625</xdr:colOff>
                    <xdr:row>25</xdr:row>
                    <xdr:rowOff>114300</xdr:rowOff>
                  </from>
                  <to>
                    <xdr:col>3</xdr:col>
                    <xdr:colOff>5934075</xdr:colOff>
                    <xdr:row>29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R695"/>
  <sheetViews>
    <sheetView showGridLines="0" tabSelected="1" zoomScale="85" zoomScaleNormal="85" workbookViewId="0">
      <pane xSplit="8" ySplit="14" topLeftCell="I15" activePane="bottomRight" state="frozen"/>
      <selection pane="topRight" activeCell="G1" sqref="G1"/>
      <selection pane="bottomLeft" activeCell="A14" sqref="A14"/>
      <selection pane="bottomRight"/>
    </sheetView>
  </sheetViews>
  <sheetFormatPr defaultRowHeight="12.75" x14ac:dyDescent="0.2"/>
  <cols>
    <col min="1" max="1" width="14.5703125" customWidth="1"/>
    <col min="2" max="2" width="11.7109375" customWidth="1"/>
    <col min="3" max="3" width="11.28515625" customWidth="1"/>
    <col min="4" max="4" width="12.140625" customWidth="1"/>
    <col min="5" max="5" width="11.5703125" customWidth="1"/>
    <col min="6" max="6" width="10.28515625" customWidth="1"/>
    <col min="7" max="7" width="9" bestFit="1" customWidth="1"/>
    <col min="8" max="8" width="44.28515625" style="33" bestFit="1" customWidth="1"/>
    <col min="9" max="9" width="17" bestFit="1" customWidth="1"/>
    <col min="10" max="10" width="16.28515625" customWidth="1"/>
    <col min="11" max="12" width="18.140625" customWidth="1"/>
    <col min="13" max="13" width="11.5703125" customWidth="1"/>
    <col min="14" max="14" width="11.7109375" customWidth="1"/>
    <col min="15" max="15" width="17.140625" bestFit="1" customWidth="1"/>
    <col min="16" max="16" width="19.85546875" bestFit="1" customWidth="1"/>
    <col min="17" max="17" width="30" customWidth="1"/>
    <col min="18" max="18" width="33.140625" customWidth="1"/>
  </cols>
  <sheetData>
    <row r="1" spans="1:18" x14ac:dyDescent="0.2">
      <c r="A1" s="2" t="s">
        <v>34</v>
      </c>
      <c r="B1" s="21"/>
      <c r="C1" s="21"/>
      <c r="D1" s="21"/>
      <c r="E1" s="21"/>
      <c r="F1" s="21"/>
      <c r="G1" s="21"/>
      <c r="H1" s="5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x14ac:dyDescent="0.2">
      <c r="A2" s="21" t="s">
        <v>782</v>
      </c>
      <c r="B2" s="21"/>
      <c r="C2" s="21"/>
      <c r="D2" s="21"/>
      <c r="E2" s="21"/>
      <c r="F2" s="21"/>
      <c r="G2" s="21"/>
      <c r="H2" s="5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x14ac:dyDescent="0.2">
      <c r="A3" s="21" t="s">
        <v>36</v>
      </c>
      <c r="B3" s="21"/>
      <c r="C3" s="86"/>
      <c r="D3" s="21"/>
      <c r="E3" s="21"/>
      <c r="F3" s="21"/>
      <c r="G3" s="21"/>
      <c r="H3" s="5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x14ac:dyDescent="0.2">
      <c r="A4" s="41" t="s">
        <v>37</v>
      </c>
      <c r="B4" s="41"/>
      <c r="C4" s="21"/>
      <c r="D4" s="21"/>
      <c r="E4" s="21"/>
      <c r="F4" s="21"/>
      <c r="G4" s="21"/>
      <c r="H4" s="5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ht="14.25" x14ac:dyDescent="0.2">
      <c r="A5" s="41" t="s">
        <v>38</v>
      </c>
      <c r="B5" s="41"/>
      <c r="C5" s="55"/>
      <c r="D5" s="21"/>
      <c r="E5" s="21"/>
      <c r="F5" s="21"/>
      <c r="G5" s="21"/>
      <c r="H5" s="5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x14ac:dyDescent="0.2">
      <c r="A6" s="41" t="s">
        <v>39</v>
      </c>
      <c r="B6" s="41"/>
      <c r="C6" s="32"/>
      <c r="D6" s="21"/>
      <c r="E6" s="21"/>
      <c r="F6" s="21"/>
      <c r="G6" s="21"/>
      <c r="H6" s="5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x14ac:dyDescent="0.2">
      <c r="A7" s="41" t="s">
        <v>783</v>
      </c>
      <c r="B7" s="41"/>
      <c r="C7" s="21"/>
      <c r="D7" s="21"/>
      <c r="E7" s="21"/>
      <c r="F7" s="21"/>
      <c r="G7" s="21"/>
      <c r="H7" s="5"/>
      <c r="I7" s="21"/>
      <c r="J7" s="21"/>
      <c r="K7" s="21"/>
      <c r="L7" s="21"/>
      <c r="M7" s="21"/>
      <c r="N7" s="21"/>
      <c r="O7" s="21"/>
      <c r="P7" s="21"/>
      <c r="Q7" s="21"/>
      <c r="R7" s="21"/>
    </row>
    <row r="8" spans="1:18" x14ac:dyDescent="0.2">
      <c r="A8" s="21" t="s">
        <v>40</v>
      </c>
      <c r="B8" s="21"/>
      <c r="C8" s="21"/>
      <c r="D8" s="21"/>
      <c r="E8" s="21"/>
      <c r="F8" s="21"/>
      <c r="G8" s="21"/>
      <c r="H8" s="5"/>
      <c r="I8" s="21"/>
      <c r="J8" s="21"/>
      <c r="K8" s="21"/>
      <c r="L8" s="21"/>
      <c r="M8" s="21"/>
      <c r="N8" s="21"/>
      <c r="O8" s="21"/>
      <c r="P8" s="21"/>
      <c r="Q8" s="21"/>
      <c r="R8" s="21"/>
    </row>
    <row r="9" spans="1:18" x14ac:dyDescent="0.2">
      <c r="A9" s="21" t="s">
        <v>41</v>
      </c>
      <c r="B9" s="21"/>
      <c r="C9" s="21"/>
      <c r="D9" s="21"/>
      <c r="E9" s="21"/>
      <c r="F9" s="21"/>
      <c r="G9" s="21"/>
      <c r="H9" s="5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x14ac:dyDescent="0.2">
      <c r="A10" s="21" t="s">
        <v>42</v>
      </c>
      <c r="B10" s="21"/>
      <c r="C10" s="21"/>
      <c r="D10" s="21"/>
      <c r="E10" s="21"/>
      <c r="F10" s="21"/>
      <c r="G10" s="21"/>
      <c r="H10" s="5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x14ac:dyDescent="0.2">
      <c r="A11" s="21" t="s">
        <v>43</v>
      </c>
      <c r="B11" s="21"/>
      <c r="C11" s="21"/>
      <c r="D11" s="21"/>
      <c r="E11" s="21"/>
      <c r="F11" s="21"/>
      <c r="G11" s="21"/>
      <c r="H11" s="5"/>
      <c r="K11" s="21"/>
      <c r="L11" s="21"/>
      <c r="M11" s="21"/>
      <c r="N11" s="21"/>
      <c r="O11" s="21"/>
      <c r="P11" s="21"/>
      <c r="Q11" s="21"/>
      <c r="R11" s="21"/>
    </row>
    <row r="12" spans="1:18" x14ac:dyDescent="0.2">
      <c r="A12" s="21" t="s">
        <v>44</v>
      </c>
      <c r="B12" s="21"/>
      <c r="C12" s="32" t="s">
        <v>784</v>
      </c>
      <c r="D12" s="21"/>
      <c r="E12" s="21"/>
      <c r="F12" s="21"/>
      <c r="G12" s="21"/>
      <c r="H12" s="5"/>
      <c r="I12" s="80" t="s">
        <v>45</v>
      </c>
      <c r="J12" s="81"/>
      <c r="K12" s="21"/>
      <c r="L12" s="21"/>
      <c r="M12" s="21"/>
      <c r="N12" s="21"/>
      <c r="O12" s="21"/>
      <c r="P12" s="21"/>
      <c r="Q12" s="21"/>
      <c r="R12" s="21"/>
    </row>
    <row r="13" spans="1:18" x14ac:dyDescent="0.2">
      <c r="A13" s="21"/>
      <c r="B13" s="21"/>
      <c r="C13" s="21"/>
      <c r="D13" s="21"/>
      <c r="E13" s="21"/>
      <c r="F13" s="21"/>
      <c r="G13" s="21"/>
      <c r="H13" s="5"/>
      <c r="I13" s="87" t="s">
        <v>46</v>
      </c>
      <c r="J13" s="88"/>
      <c r="K13" s="65" t="s">
        <v>47</v>
      </c>
      <c r="L13" s="65" t="s">
        <v>47</v>
      </c>
      <c r="M13" s="65" t="s">
        <v>47</v>
      </c>
      <c r="N13" s="65" t="s">
        <v>47</v>
      </c>
      <c r="O13" s="21"/>
      <c r="P13" s="65" t="s">
        <v>47</v>
      </c>
      <c r="Q13" s="21"/>
      <c r="R13" s="21"/>
    </row>
    <row r="14" spans="1:18" s="28" customFormat="1" ht="33.75" customHeight="1" x14ac:dyDescent="0.2">
      <c r="A14" s="44" t="s">
        <v>48</v>
      </c>
      <c r="B14" s="45" t="s">
        <v>49</v>
      </c>
      <c r="C14" s="45" t="s">
        <v>50</v>
      </c>
      <c r="D14" s="45" t="s">
        <v>50</v>
      </c>
      <c r="E14" s="45" t="s">
        <v>50</v>
      </c>
      <c r="F14" s="45" t="s">
        <v>51</v>
      </c>
      <c r="G14" s="44" t="s">
        <v>52</v>
      </c>
      <c r="H14" s="44" t="s">
        <v>53</v>
      </c>
      <c r="I14" s="46" t="s">
        <v>54</v>
      </c>
      <c r="J14" s="46" t="s">
        <v>55</v>
      </c>
      <c r="K14" s="47" t="s">
        <v>56</v>
      </c>
      <c r="L14" s="47" t="s">
        <v>57</v>
      </c>
      <c r="M14" s="48" t="s">
        <v>58</v>
      </c>
      <c r="N14" s="48" t="s">
        <v>59</v>
      </c>
      <c r="O14" s="63" t="s">
        <v>60</v>
      </c>
      <c r="P14" s="49" t="s">
        <v>61</v>
      </c>
      <c r="Q14" s="75" t="s">
        <v>62</v>
      </c>
      <c r="R14" s="9" t="s">
        <v>63</v>
      </c>
    </row>
    <row r="15" spans="1:18" x14ac:dyDescent="0.2">
      <c r="A15" s="13" t="s">
        <v>64</v>
      </c>
      <c r="B15" s="13"/>
      <c r="C15" s="13"/>
      <c r="D15" s="13"/>
      <c r="E15" s="13"/>
      <c r="F15" s="13"/>
      <c r="G15" s="13" t="s">
        <v>65</v>
      </c>
      <c r="H15" s="50" t="s">
        <v>66</v>
      </c>
      <c r="I15" s="58" t="s">
        <v>67</v>
      </c>
      <c r="J15" s="58"/>
      <c r="K15" s="59"/>
      <c r="L15" s="59"/>
      <c r="M15" s="60"/>
      <c r="N15" s="66"/>
      <c r="O15" s="64"/>
      <c r="P15" s="61" t="str">
        <f>IF(LEFT(I15,1)="X","X",IF(LEFT(I15,1)="V","V",IF(J15="V","V",IF(K15="V","V",IF(L15="V","O",IF(M15="V","O",IF(N15="V","O",IF(O15="V","O",IF(LEFT(I15,1)="O","O",IF(LEFT(J15,1)="O","O",IF(K15="O","O",IF(L15="O","O",IF(M15="O","O",IF(N15="O","O",IF(O15="O","O","LEEG")))))))))))))))</f>
        <v>V</v>
      </c>
      <c r="Q15" s="67"/>
      <c r="R15" s="62"/>
    </row>
    <row r="16" spans="1:18" x14ac:dyDescent="0.2">
      <c r="A16" s="13"/>
      <c r="B16" s="13" t="s">
        <v>68</v>
      </c>
      <c r="C16" s="13"/>
      <c r="D16" s="13"/>
      <c r="E16" s="13"/>
      <c r="F16" s="13"/>
      <c r="G16" s="13" t="s">
        <v>65</v>
      </c>
      <c r="H16" s="13" t="s">
        <v>69</v>
      </c>
      <c r="I16" s="58" t="s">
        <v>67</v>
      </c>
      <c r="J16" s="58"/>
      <c r="K16" s="59"/>
      <c r="L16" s="59"/>
      <c r="M16" s="60"/>
      <c r="N16" s="66"/>
      <c r="O16" s="64"/>
      <c r="P16" s="61" t="str">
        <f t="shared" ref="P16:P84" si="0">IF(LEFT(I16,1)="X","X",IF(LEFT(I16,1)="V","V",IF(J16="V","V",IF(K16="V","V",IF(L16="V","O",IF(M16="V","O",IF(N16="V","O",IF(O16="V","O",IF(LEFT(I16,1)="O","O",IF(LEFT(J16,1)="O","O",IF(K16="O","O",IF(L16="O","O",IF(M16="O","O",IF(N16="O","O",IF(O16="O","O","LEEG")))))))))))))))</f>
        <v>V</v>
      </c>
      <c r="Q16" s="67"/>
      <c r="R16" s="62"/>
    </row>
    <row r="17" spans="1:18" x14ac:dyDescent="0.2">
      <c r="A17" s="13"/>
      <c r="B17" s="13" t="s">
        <v>70</v>
      </c>
      <c r="C17" s="13"/>
      <c r="D17" s="13"/>
      <c r="E17" s="13"/>
      <c r="F17" s="13"/>
      <c r="G17" s="13" t="s">
        <v>65</v>
      </c>
      <c r="H17" s="13" t="s">
        <v>71</v>
      </c>
      <c r="I17" s="58" t="s">
        <v>72</v>
      </c>
      <c r="J17" s="58"/>
      <c r="K17" s="59"/>
      <c r="L17" s="59"/>
      <c r="M17" s="60"/>
      <c r="N17" s="66"/>
      <c r="O17" s="64"/>
      <c r="P17" s="61" t="str">
        <f t="shared" si="0"/>
        <v>O</v>
      </c>
      <c r="Q17" s="67"/>
      <c r="R17" s="62"/>
    </row>
    <row r="18" spans="1:18" x14ac:dyDescent="0.2">
      <c r="A18" s="13"/>
      <c r="B18" s="13" t="s">
        <v>73</v>
      </c>
      <c r="C18" s="13"/>
      <c r="D18" s="13"/>
      <c r="E18" s="13"/>
      <c r="F18" s="13"/>
      <c r="G18" s="13" t="s">
        <v>65</v>
      </c>
      <c r="H18" s="13" t="s">
        <v>74</v>
      </c>
      <c r="I18" s="58" t="s">
        <v>72</v>
      </c>
      <c r="J18" s="58"/>
      <c r="K18" s="59"/>
      <c r="L18" s="59"/>
      <c r="M18" s="60"/>
      <c r="N18" s="66"/>
      <c r="O18" s="64"/>
      <c r="P18" s="61" t="str">
        <f t="shared" si="0"/>
        <v>O</v>
      </c>
      <c r="Q18" s="67"/>
      <c r="R18" s="62"/>
    </row>
    <row r="19" spans="1:18" x14ac:dyDescent="0.2">
      <c r="A19" s="13"/>
      <c r="B19" s="13" t="s">
        <v>75</v>
      </c>
      <c r="C19" s="13"/>
      <c r="D19" s="13"/>
      <c r="E19" s="13"/>
      <c r="F19" s="13"/>
      <c r="G19" s="13" t="s">
        <v>65</v>
      </c>
      <c r="H19" s="13" t="s">
        <v>76</v>
      </c>
      <c r="I19" s="58" t="s">
        <v>67</v>
      </c>
      <c r="J19" s="58"/>
      <c r="K19" s="59"/>
      <c r="L19" s="59"/>
      <c r="M19" s="60"/>
      <c r="N19" s="66"/>
      <c r="O19" s="64"/>
      <c r="P19" s="61" t="str">
        <f t="shared" si="0"/>
        <v>V</v>
      </c>
      <c r="Q19" s="67"/>
      <c r="R19" s="62"/>
    </row>
    <row r="20" spans="1:18" x14ac:dyDescent="0.2">
      <c r="A20" s="13"/>
      <c r="B20" s="13" t="s">
        <v>77</v>
      </c>
      <c r="C20" s="13"/>
      <c r="D20" s="13"/>
      <c r="E20" s="13"/>
      <c r="F20" s="13"/>
      <c r="G20" s="13" t="s">
        <v>78</v>
      </c>
      <c r="H20" s="13" t="s">
        <v>79</v>
      </c>
      <c r="I20" s="58"/>
      <c r="J20" s="58"/>
      <c r="K20" s="59"/>
      <c r="L20" s="59"/>
      <c r="M20" s="60"/>
      <c r="N20" s="66"/>
      <c r="O20" s="64"/>
      <c r="P20" s="61" t="str">
        <f t="shared" si="0"/>
        <v>LEEG</v>
      </c>
      <c r="Q20" s="67"/>
      <c r="R20" s="62"/>
    </row>
    <row r="21" spans="1:18" x14ac:dyDescent="0.2">
      <c r="A21" s="13"/>
      <c r="B21" s="13" t="s">
        <v>80</v>
      </c>
      <c r="C21" s="13"/>
      <c r="D21" s="13"/>
      <c r="E21" s="13"/>
      <c r="F21" s="13"/>
      <c r="G21" s="13" t="s">
        <v>81</v>
      </c>
      <c r="H21" s="13" t="s">
        <v>82</v>
      </c>
      <c r="I21" s="58"/>
      <c r="J21" s="58"/>
      <c r="K21" s="59"/>
      <c r="L21" s="59"/>
      <c r="M21" s="60"/>
      <c r="N21" s="66"/>
      <c r="O21" s="64"/>
      <c r="P21" s="61" t="str">
        <f t="shared" si="0"/>
        <v>LEEG</v>
      </c>
      <c r="Q21" s="67"/>
      <c r="R21" s="62"/>
    </row>
    <row r="22" spans="1:18" x14ac:dyDescent="0.2">
      <c r="A22" s="13"/>
      <c r="B22" s="13" t="s">
        <v>83</v>
      </c>
      <c r="C22" s="13"/>
      <c r="D22" s="13"/>
      <c r="E22" s="13"/>
      <c r="F22" s="13"/>
      <c r="G22" s="13" t="s">
        <v>84</v>
      </c>
      <c r="H22" s="13" t="s">
        <v>85</v>
      </c>
      <c r="I22" s="58"/>
      <c r="J22" s="58"/>
      <c r="K22" s="59"/>
      <c r="L22" s="59"/>
      <c r="M22" s="60"/>
      <c r="N22" s="66"/>
      <c r="O22" s="64"/>
      <c r="P22" s="61" t="str">
        <f t="shared" si="0"/>
        <v>LEEG</v>
      </c>
      <c r="Q22" s="67"/>
      <c r="R22" s="62"/>
    </row>
    <row r="23" spans="1:18" x14ac:dyDescent="0.2">
      <c r="A23" s="13"/>
      <c r="B23" s="13" t="s">
        <v>86</v>
      </c>
      <c r="C23" s="13"/>
      <c r="D23" s="13"/>
      <c r="E23" s="13"/>
      <c r="F23" s="13"/>
      <c r="G23" s="13" t="s">
        <v>87</v>
      </c>
      <c r="H23" s="13" t="s">
        <v>88</v>
      </c>
      <c r="I23" s="58" t="s">
        <v>67</v>
      </c>
      <c r="J23" s="58"/>
      <c r="K23" s="59"/>
      <c r="L23" s="59"/>
      <c r="M23" s="60"/>
      <c r="N23" s="66"/>
      <c r="O23" s="64"/>
      <c r="P23" s="61" t="str">
        <f t="shared" si="0"/>
        <v>V</v>
      </c>
      <c r="Q23" s="67"/>
      <c r="R23" s="62"/>
    </row>
    <row r="24" spans="1:18" x14ac:dyDescent="0.2">
      <c r="A24" s="13"/>
      <c r="B24" s="13" t="s">
        <v>89</v>
      </c>
      <c r="C24" s="13"/>
      <c r="D24" s="13"/>
      <c r="E24" s="13"/>
      <c r="F24" s="13"/>
      <c r="G24" s="13" t="s">
        <v>87</v>
      </c>
      <c r="H24" s="13" t="s">
        <v>90</v>
      </c>
      <c r="I24" s="58" t="s">
        <v>67</v>
      </c>
      <c r="J24" s="58"/>
      <c r="K24" s="59"/>
      <c r="L24" s="59"/>
      <c r="M24" s="60"/>
      <c r="N24" s="66"/>
      <c r="O24" s="64"/>
      <c r="P24" s="61" t="str">
        <f t="shared" si="0"/>
        <v>V</v>
      </c>
      <c r="Q24" s="67"/>
      <c r="R24" s="62"/>
    </row>
    <row r="25" spans="1:18" x14ac:dyDescent="0.2">
      <c r="A25" s="13"/>
      <c r="B25" s="13" t="s">
        <v>91</v>
      </c>
      <c r="C25" s="13"/>
      <c r="D25" s="13"/>
      <c r="E25" s="13"/>
      <c r="F25" s="13"/>
      <c r="G25" s="13" t="s">
        <v>87</v>
      </c>
      <c r="H25" s="13" t="s">
        <v>92</v>
      </c>
      <c r="I25" s="58" t="s">
        <v>67</v>
      </c>
      <c r="J25" s="58"/>
      <c r="K25" s="59"/>
      <c r="L25" s="59"/>
      <c r="M25" s="60"/>
      <c r="N25" s="66"/>
      <c r="O25" s="64"/>
      <c r="P25" s="61" t="str">
        <f t="shared" si="0"/>
        <v>V</v>
      </c>
      <c r="Q25" s="67"/>
      <c r="R25" s="62"/>
    </row>
    <row r="26" spans="1:18" x14ac:dyDescent="0.2">
      <c r="A26" s="13"/>
      <c r="B26" s="13" t="s">
        <v>93</v>
      </c>
      <c r="C26" s="13"/>
      <c r="D26" s="13"/>
      <c r="E26" s="13"/>
      <c r="F26" s="13"/>
      <c r="G26" s="13" t="s">
        <v>65</v>
      </c>
      <c r="H26" s="13" t="s">
        <v>94</v>
      </c>
      <c r="I26" s="58" t="s">
        <v>72</v>
      </c>
      <c r="J26" s="58"/>
      <c r="K26" s="59"/>
      <c r="L26" s="59"/>
      <c r="M26" s="60"/>
      <c r="N26" s="66"/>
      <c r="O26" s="64"/>
      <c r="P26" s="61" t="str">
        <f t="shared" si="0"/>
        <v>O</v>
      </c>
      <c r="Q26" s="67"/>
      <c r="R26" s="62"/>
    </row>
    <row r="27" spans="1:18" x14ac:dyDescent="0.2">
      <c r="A27" s="13"/>
      <c r="B27" s="13" t="s">
        <v>95</v>
      </c>
      <c r="C27" s="13"/>
      <c r="D27" s="13"/>
      <c r="E27" s="13"/>
      <c r="F27" s="13"/>
      <c r="G27" s="13" t="s">
        <v>96</v>
      </c>
      <c r="H27" s="13" t="s">
        <v>97</v>
      </c>
      <c r="I27" s="58" t="s">
        <v>67</v>
      </c>
      <c r="J27" s="58"/>
      <c r="K27" s="59"/>
      <c r="L27" s="59"/>
      <c r="M27" s="60"/>
      <c r="N27" s="66"/>
      <c r="O27" s="64"/>
      <c r="P27" s="61" t="str">
        <f t="shared" si="0"/>
        <v>V</v>
      </c>
      <c r="Q27" s="67"/>
      <c r="R27" s="62"/>
    </row>
    <row r="28" spans="1:18" x14ac:dyDescent="0.2">
      <c r="A28" s="13"/>
      <c r="B28" s="13" t="s">
        <v>98</v>
      </c>
      <c r="C28" s="13"/>
      <c r="D28" s="13"/>
      <c r="E28" s="13"/>
      <c r="F28" s="13"/>
      <c r="G28" s="13" t="s">
        <v>99</v>
      </c>
      <c r="H28" s="13" t="s">
        <v>100</v>
      </c>
      <c r="I28" s="58"/>
      <c r="J28" s="58"/>
      <c r="K28" s="59"/>
      <c r="L28" s="59"/>
      <c r="M28" s="60"/>
      <c r="N28" s="66"/>
      <c r="O28" s="64"/>
      <c r="P28" s="61" t="str">
        <f t="shared" si="0"/>
        <v>LEEG</v>
      </c>
      <c r="Q28" s="67"/>
      <c r="R28" s="62"/>
    </row>
    <row r="29" spans="1:18" x14ac:dyDescent="0.2">
      <c r="A29" s="13"/>
      <c r="B29" s="13" t="s">
        <v>101</v>
      </c>
      <c r="C29" s="13"/>
      <c r="D29" s="13"/>
      <c r="E29" s="13"/>
      <c r="F29" s="13"/>
      <c r="G29" s="13" t="s">
        <v>102</v>
      </c>
      <c r="H29" s="13" t="s">
        <v>103</v>
      </c>
      <c r="I29" s="58"/>
      <c r="J29" s="58"/>
      <c r="K29" s="59"/>
      <c r="L29" s="59"/>
      <c r="M29" s="60"/>
      <c r="N29" s="66"/>
      <c r="O29" s="64"/>
      <c r="P29" s="61" t="str">
        <f t="shared" si="0"/>
        <v>LEEG</v>
      </c>
      <c r="Q29" s="67"/>
      <c r="R29" s="62"/>
    </row>
    <row r="30" spans="1:18" x14ac:dyDescent="0.2">
      <c r="A30" s="13" t="s">
        <v>104</v>
      </c>
      <c r="B30" s="13"/>
      <c r="C30" s="13"/>
      <c r="D30" s="13"/>
      <c r="E30" s="13"/>
      <c r="F30" s="13"/>
      <c r="G30" s="13" t="s">
        <v>65</v>
      </c>
      <c r="H30" s="50" t="s">
        <v>105</v>
      </c>
      <c r="I30" s="58" t="s">
        <v>72</v>
      </c>
      <c r="J30" s="58"/>
      <c r="K30" s="59"/>
      <c r="L30" s="59"/>
      <c r="M30" s="60"/>
      <c r="N30" s="66"/>
      <c r="O30" s="64"/>
      <c r="P30" s="61" t="str">
        <f t="shared" si="0"/>
        <v>O</v>
      </c>
      <c r="Q30" s="67"/>
      <c r="R30" s="62"/>
    </row>
    <row r="31" spans="1:18" x14ac:dyDescent="0.2">
      <c r="A31" s="13"/>
      <c r="B31" s="13" t="s">
        <v>106</v>
      </c>
      <c r="C31" s="13"/>
      <c r="D31" s="13"/>
      <c r="E31" s="13"/>
      <c r="F31" s="13"/>
      <c r="G31" s="13" t="s">
        <v>65</v>
      </c>
      <c r="H31" s="13" t="s">
        <v>107</v>
      </c>
      <c r="I31" s="58" t="s">
        <v>67</v>
      </c>
      <c r="J31" s="58"/>
      <c r="K31" s="59"/>
      <c r="L31" s="59"/>
      <c r="M31" s="60"/>
      <c r="N31" s="66"/>
      <c r="O31" s="64"/>
      <c r="P31" s="61" t="str">
        <f t="shared" si="0"/>
        <v>V</v>
      </c>
      <c r="Q31" s="67"/>
      <c r="R31" s="62"/>
    </row>
    <row r="32" spans="1:18" x14ac:dyDescent="0.2">
      <c r="A32" s="13" t="s">
        <v>108</v>
      </c>
      <c r="B32" s="13"/>
      <c r="C32" s="13"/>
      <c r="D32" s="13"/>
      <c r="E32" s="13"/>
      <c r="F32" s="13"/>
      <c r="G32" s="13" t="s">
        <v>65</v>
      </c>
      <c r="H32" s="50" t="s">
        <v>109</v>
      </c>
      <c r="I32" s="58" t="s">
        <v>72</v>
      </c>
      <c r="J32" s="58"/>
      <c r="K32" s="59"/>
      <c r="L32" s="59"/>
      <c r="M32" s="60"/>
      <c r="N32" s="66"/>
      <c r="O32" s="64"/>
      <c r="P32" s="61" t="str">
        <f t="shared" si="0"/>
        <v>O</v>
      </c>
      <c r="Q32" s="67"/>
      <c r="R32" s="62"/>
    </row>
    <row r="33" spans="1:18" x14ac:dyDescent="0.2">
      <c r="A33" s="13"/>
      <c r="B33" s="13" t="s">
        <v>106</v>
      </c>
      <c r="C33" s="13"/>
      <c r="D33" s="13"/>
      <c r="E33" s="13"/>
      <c r="F33" s="13"/>
      <c r="G33" s="13" t="s">
        <v>65</v>
      </c>
      <c r="H33" s="13" t="s">
        <v>107</v>
      </c>
      <c r="I33" s="58" t="s">
        <v>67</v>
      </c>
      <c r="J33" s="58"/>
      <c r="K33" s="59"/>
      <c r="L33" s="59"/>
      <c r="M33" s="60"/>
      <c r="N33" s="66"/>
      <c r="O33" s="64"/>
      <c r="P33" s="61" t="str">
        <f t="shared" si="0"/>
        <v>V</v>
      </c>
      <c r="Q33" s="67"/>
      <c r="R33" s="62"/>
    </row>
    <row r="34" spans="1:18" x14ac:dyDescent="0.2">
      <c r="A34" s="13" t="s">
        <v>110</v>
      </c>
      <c r="B34" s="13"/>
      <c r="C34" s="13"/>
      <c r="D34" s="13"/>
      <c r="E34" s="13"/>
      <c r="F34" s="13"/>
      <c r="G34" s="13" t="s">
        <v>65</v>
      </c>
      <c r="H34" s="50" t="s">
        <v>111</v>
      </c>
      <c r="I34" s="58" t="s">
        <v>67</v>
      </c>
      <c r="J34" s="58"/>
      <c r="K34" s="59"/>
      <c r="L34" s="59"/>
      <c r="M34" s="60"/>
      <c r="N34" s="66"/>
      <c r="O34" s="64"/>
      <c r="P34" s="61" t="str">
        <f t="shared" si="0"/>
        <v>V</v>
      </c>
      <c r="Q34" s="67"/>
      <c r="R34" s="62"/>
    </row>
    <row r="35" spans="1:18" x14ac:dyDescent="0.2">
      <c r="A35" s="13"/>
      <c r="B35" s="13" t="s">
        <v>112</v>
      </c>
      <c r="C35" s="13"/>
      <c r="D35" s="13"/>
      <c r="E35" s="13"/>
      <c r="F35" s="13"/>
      <c r="G35" s="13"/>
      <c r="H35" s="13" t="s">
        <v>113</v>
      </c>
      <c r="I35" s="58"/>
      <c r="J35" s="58"/>
      <c r="K35" s="59"/>
      <c r="L35" s="59"/>
      <c r="M35" s="60"/>
      <c r="N35" s="66"/>
      <c r="O35" s="64"/>
      <c r="P35" s="61" t="str">
        <f t="shared" si="0"/>
        <v>LEEG</v>
      </c>
      <c r="Q35" s="67"/>
      <c r="R35" s="62"/>
    </row>
    <row r="36" spans="1:18" x14ac:dyDescent="0.2">
      <c r="A36" s="13"/>
      <c r="B36" s="13" t="s">
        <v>114</v>
      </c>
      <c r="C36" s="13"/>
      <c r="D36" s="13"/>
      <c r="E36" s="13"/>
      <c r="F36" s="13"/>
      <c r="G36" s="13" t="s">
        <v>65</v>
      </c>
      <c r="H36" s="13" t="s">
        <v>115</v>
      </c>
      <c r="I36" s="58" t="s">
        <v>67</v>
      </c>
      <c r="J36" s="58"/>
      <c r="K36" s="59"/>
      <c r="L36" s="59"/>
      <c r="M36" s="60"/>
      <c r="N36" s="66"/>
      <c r="O36" s="64"/>
      <c r="P36" s="61" t="str">
        <f t="shared" si="0"/>
        <v>V</v>
      </c>
      <c r="Q36" s="67"/>
      <c r="R36" s="62"/>
    </row>
    <row r="37" spans="1:18" x14ac:dyDescent="0.2">
      <c r="A37" s="13"/>
      <c r="B37" s="13" t="s">
        <v>116</v>
      </c>
      <c r="C37" s="13"/>
      <c r="D37" s="13"/>
      <c r="E37" s="13"/>
      <c r="F37" s="13"/>
      <c r="G37" s="13" t="s">
        <v>65</v>
      </c>
      <c r="H37" s="13" t="s">
        <v>117</v>
      </c>
      <c r="I37" s="58" t="s">
        <v>67</v>
      </c>
      <c r="J37" s="58"/>
      <c r="K37" s="59"/>
      <c r="L37" s="59"/>
      <c r="M37" s="60"/>
      <c r="N37" s="66"/>
      <c r="O37" s="64"/>
      <c r="P37" s="61" t="str">
        <f t="shared" si="0"/>
        <v>V</v>
      </c>
      <c r="Q37" s="67"/>
      <c r="R37" s="62"/>
    </row>
    <row r="38" spans="1:18" x14ac:dyDescent="0.2">
      <c r="A38" s="13"/>
      <c r="B38" s="13" t="s">
        <v>118</v>
      </c>
      <c r="C38" s="13"/>
      <c r="D38" s="13"/>
      <c r="E38" s="13"/>
      <c r="F38" s="13"/>
      <c r="G38" s="13" t="s">
        <v>65</v>
      </c>
      <c r="H38" s="13" t="s">
        <v>119</v>
      </c>
      <c r="I38" s="58" t="s">
        <v>72</v>
      </c>
      <c r="J38" s="58"/>
      <c r="K38" s="59"/>
      <c r="L38" s="59"/>
      <c r="M38" s="60"/>
      <c r="N38" s="66"/>
      <c r="O38" s="64"/>
      <c r="P38" s="61" t="str">
        <f t="shared" si="0"/>
        <v>O</v>
      </c>
      <c r="Q38" s="67"/>
      <c r="R38" s="62"/>
    </row>
    <row r="39" spans="1:18" x14ac:dyDescent="0.2">
      <c r="A39" s="13"/>
      <c r="B39" s="13" t="s">
        <v>120</v>
      </c>
      <c r="C39" s="13"/>
      <c r="D39" s="13"/>
      <c r="E39" s="13"/>
      <c r="F39" s="13"/>
      <c r="G39" s="13" t="s">
        <v>121</v>
      </c>
      <c r="H39" s="13" t="s">
        <v>122</v>
      </c>
      <c r="I39" s="58" t="s">
        <v>67</v>
      </c>
      <c r="J39" s="58"/>
      <c r="K39" s="59"/>
      <c r="L39" s="59"/>
      <c r="M39" s="60"/>
      <c r="N39" s="66"/>
      <c r="O39" s="64"/>
      <c r="P39" s="61" t="str">
        <f t="shared" si="0"/>
        <v>V</v>
      </c>
      <c r="Q39" s="67"/>
      <c r="R39" s="62"/>
    </row>
    <row r="40" spans="1:18" x14ac:dyDescent="0.2">
      <c r="A40" s="13"/>
      <c r="B40" s="13" t="s">
        <v>123</v>
      </c>
      <c r="C40" s="13"/>
      <c r="D40" s="13"/>
      <c r="E40" s="13"/>
      <c r="F40" s="13"/>
      <c r="G40" s="13"/>
      <c r="H40" s="13" t="s">
        <v>124</v>
      </c>
      <c r="I40" s="58"/>
      <c r="J40" s="58"/>
      <c r="K40" s="59"/>
      <c r="L40" s="59"/>
      <c r="M40" s="60"/>
      <c r="N40" s="66"/>
      <c r="O40" s="64"/>
      <c r="P40" s="61" t="str">
        <f t="shared" si="0"/>
        <v>LEEG</v>
      </c>
      <c r="Q40" s="67"/>
      <c r="R40" s="62"/>
    </row>
    <row r="41" spans="1:18" x14ac:dyDescent="0.2">
      <c r="A41" s="13"/>
      <c r="B41" s="13" t="s">
        <v>125</v>
      </c>
      <c r="C41" s="13"/>
      <c r="D41" s="13"/>
      <c r="E41" s="13"/>
      <c r="F41" s="13"/>
      <c r="G41" s="13" t="s">
        <v>65</v>
      </c>
      <c r="H41" s="13" t="s">
        <v>126</v>
      </c>
      <c r="I41" s="58" t="s">
        <v>72</v>
      </c>
      <c r="J41" s="58"/>
      <c r="K41" s="59"/>
      <c r="L41" s="59"/>
      <c r="M41" s="60"/>
      <c r="N41" s="66"/>
      <c r="O41" s="64"/>
      <c r="P41" s="61" t="str">
        <f t="shared" si="0"/>
        <v>O</v>
      </c>
      <c r="Q41" s="67"/>
      <c r="R41" s="62"/>
    </row>
    <row r="42" spans="1:18" x14ac:dyDescent="0.2">
      <c r="A42" s="13"/>
      <c r="B42" s="13" t="s">
        <v>127</v>
      </c>
      <c r="C42" s="13"/>
      <c r="D42" s="13"/>
      <c r="E42" s="13"/>
      <c r="F42" s="13"/>
      <c r="G42" s="13" t="s">
        <v>87</v>
      </c>
      <c r="H42" s="13" t="s">
        <v>128</v>
      </c>
      <c r="I42" s="58" t="s">
        <v>67</v>
      </c>
      <c r="J42" s="58"/>
      <c r="K42" s="59"/>
      <c r="L42" s="59"/>
      <c r="M42" s="60"/>
      <c r="N42" s="66"/>
      <c r="O42" s="64"/>
      <c r="P42" s="61" t="str">
        <f t="shared" si="0"/>
        <v>V</v>
      </c>
      <c r="Q42" s="67"/>
      <c r="R42" s="62"/>
    </row>
    <row r="43" spans="1:18" x14ac:dyDescent="0.2">
      <c r="A43" s="13"/>
      <c r="B43" s="13" t="s">
        <v>129</v>
      </c>
      <c r="C43" s="13"/>
      <c r="D43" s="13"/>
      <c r="E43" s="13"/>
      <c r="F43" s="13"/>
      <c r="G43" s="13" t="s">
        <v>65</v>
      </c>
      <c r="H43" s="13" t="s">
        <v>130</v>
      </c>
      <c r="I43" s="58" t="s">
        <v>72</v>
      </c>
      <c r="J43" s="58"/>
      <c r="K43" s="59"/>
      <c r="L43" s="59"/>
      <c r="M43" s="60"/>
      <c r="N43" s="66"/>
      <c r="O43" s="64"/>
      <c r="P43" s="61" t="str">
        <f t="shared" si="0"/>
        <v>O</v>
      </c>
      <c r="Q43" s="67"/>
      <c r="R43" s="62"/>
    </row>
    <row r="44" spans="1:18" x14ac:dyDescent="0.2">
      <c r="A44" s="13"/>
      <c r="B44" s="13" t="s">
        <v>80</v>
      </c>
      <c r="C44" s="13"/>
      <c r="D44" s="13"/>
      <c r="E44" s="13"/>
      <c r="F44" s="13"/>
      <c r="G44" s="13" t="s">
        <v>81</v>
      </c>
      <c r="H44" s="13" t="s">
        <v>82</v>
      </c>
      <c r="I44" s="58"/>
      <c r="J44" s="58"/>
      <c r="K44" s="59"/>
      <c r="L44" s="59"/>
      <c r="M44" s="60"/>
      <c r="N44" s="66"/>
      <c r="O44" s="64"/>
      <c r="P44" s="61" t="str">
        <f t="shared" si="0"/>
        <v>LEEG</v>
      </c>
      <c r="Q44" s="67"/>
      <c r="R44" s="62"/>
    </row>
    <row r="45" spans="1:18" x14ac:dyDescent="0.2">
      <c r="A45" s="13"/>
      <c r="B45" s="13" t="s">
        <v>131</v>
      </c>
      <c r="C45" s="13"/>
      <c r="D45" s="13"/>
      <c r="E45" s="13"/>
      <c r="F45" s="13"/>
      <c r="G45" s="13"/>
      <c r="H45" s="13" t="s">
        <v>132</v>
      </c>
      <c r="I45" s="58"/>
      <c r="J45" s="58"/>
      <c r="K45" s="59"/>
      <c r="L45" s="59"/>
      <c r="M45" s="60"/>
      <c r="N45" s="66"/>
      <c r="O45" s="64"/>
      <c r="P45" s="61" t="str">
        <f t="shared" si="0"/>
        <v>LEEG</v>
      </c>
      <c r="Q45" s="67"/>
      <c r="R45" s="62"/>
    </row>
    <row r="46" spans="1:18" x14ac:dyDescent="0.2">
      <c r="A46" s="13"/>
      <c r="B46" s="13" t="s">
        <v>133</v>
      </c>
      <c r="C46" s="13"/>
      <c r="D46" s="13"/>
      <c r="E46" s="13"/>
      <c r="F46" s="13"/>
      <c r="G46" s="13"/>
      <c r="H46" s="13" t="s">
        <v>134</v>
      </c>
      <c r="I46" s="58"/>
      <c r="J46" s="58"/>
      <c r="K46" s="59"/>
      <c r="L46" s="59"/>
      <c r="M46" s="60"/>
      <c r="N46" s="66"/>
      <c r="O46" s="64"/>
      <c r="P46" s="61" t="str">
        <f t="shared" si="0"/>
        <v>LEEG</v>
      </c>
      <c r="Q46" s="67"/>
      <c r="R46" s="62"/>
    </row>
    <row r="47" spans="1:18" x14ac:dyDescent="0.2">
      <c r="A47" s="13"/>
      <c r="B47" s="13" t="s">
        <v>135</v>
      </c>
      <c r="C47" s="13"/>
      <c r="D47" s="13"/>
      <c r="E47" s="13"/>
      <c r="F47" s="13"/>
      <c r="G47" s="13" t="s">
        <v>65</v>
      </c>
      <c r="H47" s="13" t="s">
        <v>136</v>
      </c>
      <c r="I47" s="58" t="s">
        <v>67</v>
      </c>
      <c r="J47" s="58"/>
      <c r="K47" s="59"/>
      <c r="L47" s="59"/>
      <c r="M47" s="60"/>
      <c r="N47" s="66"/>
      <c r="O47" s="64"/>
      <c r="P47" s="61" t="str">
        <f t="shared" si="0"/>
        <v>V</v>
      </c>
      <c r="Q47" s="67"/>
      <c r="R47" s="62"/>
    </row>
    <row r="48" spans="1:18" x14ac:dyDescent="0.2">
      <c r="A48" s="13"/>
      <c r="B48" s="13" t="s">
        <v>137</v>
      </c>
      <c r="C48" s="13"/>
      <c r="D48" s="13"/>
      <c r="E48" s="13"/>
      <c r="F48" s="13"/>
      <c r="G48" s="13" t="s">
        <v>65</v>
      </c>
      <c r="H48" s="13" t="s">
        <v>138</v>
      </c>
      <c r="I48" s="58" t="s">
        <v>67</v>
      </c>
      <c r="J48" s="58"/>
      <c r="K48" s="59"/>
      <c r="L48" s="59"/>
      <c r="M48" s="60"/>
      <c r="N48" s="66"/>
      <c r="O48" s="64"/>
      <c r="P48" s="61" t="str">
        <f t="shared" si="0"/>
        <v>V</v>
      </c>
      <c r="Q48" s="67"/>
      <c r="R48" s="62"/>
    </row>
    <row r="49" spans="1:18" x14ac:dyDescent="0.2">
      <c r="A49" s="51"/>
      <c r="B49" s="13" t="s">
        <v>139</v>
      </c>
      <c r="C49" s="13"/>
      <c r="D49" s="13"/>
      <c r="E49" s="13"/>
      <c r="F49" s="13"/>
      <c r="G49" s="13" t="s">
        <v>65</v>
      </c>
      <c r="H49" s="13" t="s">
        <v>140</v>
      </c>
      <c r="I49" s="58" t="s">
        <v>67</v>
      </c>
      <c r="J49" s="58"/>
      <c r="K49" s="59"/>
      <c r="L49" s="59"/>
      <c r="M49" s="60"/>
      <c r="N49" s="66"/>
      <c r="O49" s="64"/>
      <c r="P49" s="61" t="str">
        <f t="shared" si="0"/>
        <v>V</v>
      </c>
      <c r="Q49" s="68"/>
      <c r="R49" s="51"/>
    </row>
    <row r="50" spans="1:18" x14ac:dyDescent="0.2">
      <c r="A50" s="13"/>
      <c r="B50" s="13" t="s">
        <v>141</v>
      </c>
      <c r="C50" s="13"/>
      <c r="D50" s="13"/>
      <c r="E50" s="13"/>
      <c r="F50" s="13"/>
      <c r="G50" s="13" t="s">
        <v>65</v>
      </c>
      <c r="H50" s="13" t="s">
        <v>142</v>
      </c>
      <c r="I50" s="58" t="s">
        <v>67</v>
      </c>
      <c r="J50" s="58"/>
      <c r="K50" s="59"/>
      <c r="L50" s="59"/>
      <c r="M50" s="60"/>
      <c r="N50" s="66"/>
      <c r="O50" s="64"/>
      <c r="P50" s="61" t="str">
        <f t="shared" si="0"/>
        <v>V</v>
      </c>
      <c r="Q50" s="67"/>
      <c r="R50" s="62"/>
    </row>
    <row r="51" spans="1:18" x14ac:dyDescent="0.2">
      <c r="A51" s="13"/>
      <c r="B51" s="13" t="s">
        <v>143</v>
      </c>
      <c r="C51" s="13"/>
      <c r="D51" s="13"/>
      <c r="E51" s="13"/>
      <c r="F51" s="13"/>
      <c r="G51" s="13" t="s">
        <v>87</v>
      </c>
      <c r="H51" s="13" t="s">
        <v>144</v>
      </c>
      <c r="I51" s="58"/>
      <c r="J51" s="58"/>
      <c r="K51" s="59"/>
      <c r="L51" s="59"/>
      <c r="M51" s="60"/>
      <c r="N51" s="66"/>
      <c r="O51" s="64"/>
      <c r="P51" s="61" t="str">
        <f t="shared" si="0"/>
        <v>LEEG</v>
      </c>
      <c r="Q51" s="67"/>
      <c r="R51" s="62"/>
    </row>
    <row r="52" spans="1:18" x14ac:dyDescent="0.2">
      <c r="A52" s="13"/>
      <c r="B52" s="13" t="s">
        <v>145</v>
      </c>
      <c r="C52" s="13"/>
      <c r="D52" s="13"/>
      <c r="E52" s="13"/>
      <c r="F52" s="13"/>
      <c r="G52" s="13" t="s">
        <v>65</v>
      </c>
      <c r="H52" s="13" t="s">
        <v>146</v>
      </c>
      <c r="I52" s="58" t="s">
        <v>72</v>
      </c>
      <c r="J52" s="58"/>
      <c r="K52" s="59"/>
      <c r="L52" s="59"/>
      <c r="M52" s="60"/>
      <c r="N52" s="66"/>
      <c r="O52" s="64"/>
      <c r="P52" s="61" t="str">
        <f t="shared" si="0"/>
        <v>O</v>
      </c>
      <c r="Q52" s="67"/>
      <c r="R52" s="62"/>
    </row>
    <row r="53" spans="1:18" x14ac:dyDescent="0.2">
      <c r="A53" s="13"/>
      <c r="B53" s="13" t="s">
        <v>147</v>
      </c>
      <c r="C53" s="13"/>
      <c r="D53" s="13"/>
      <c r="E53" s="13"/>
      <c r="F53" s="13"/>
      <c r="G53" s="13" t="s">
        <v>148</v>
      </c>
      <c r="H53" s="13" t="s">
        <v>149</v>
      </c>
      <c r="I53" s="58"/>
      <c r="J53" s="58"/>
      <c r="K53" s="59"/>
      <c r="L53" s="59"/>
      <c r="M53" s="60"/>
      <c r="N53" s="66"/>
      <c r="O53" s="64"/>
      <c r="P53" s="61" t="str">
        <f t="shared" si="0"/>
        <v>LEEG</v>
      </c>
      <c r="Q53" s="67"/>
      <c r="R53" s="62"/>
    </row>
    <row r="54" spans="1:18" x14ac:dyDescent="0.2">
      <c r="A54" s="13"/>
      <c r="B54" s="51" t="s">
        <v>150</v>
      </c>
      <c r="C54" s="51"/>
      <c r="D54" s="51"/>
      <c r="E54" s="51"/>
      <c r="F54" s="51"/>
      <c r="G54" s="51" t="s">
        <v>87</v>
      </c>
      <c r="H54" s="51" t="s">
        <v>151</v>
      </c>
      <c r="I54" s="58"/>
      <c r="J54" s="58"/>
      <c r="K54" s="59"/>
      <c r="L54" s="59"/>
      <c r="M54" s="60"/>
      <c r="N54" s="66"/>
      <c r="O54" s="64"/>
      <c r="P54" s="61" t="str">
        <f t="shared" si="0"/>
        <v>LEEG</v>
      </c>
      <c r="Q54" s="67"/>
      <c r="R54" s="62"/>
    </row>
    <row r="55" spans="1:18" x14ac:dyDescent="0.2">
      <c r="A55" s="13"/>
      <c r="B55" s="13" t="s">
        <v>152</v>
      </c>
      <c r="C55" s="13"/>
      <c r="D55" s="13"/>
      <c r="E55" s="13"/>
      <c r="F55" s="13"/>
      <c r="G55" s="13" t="s">
        <v>65</v>
      </c>
      <c r="H55" s="13" t="s">
        <v>153</v>
      </c>
      <c r="I55" s="58" t="s">
        <v>67</v>
      </c>
      <c r="J55" s="58"/>
      <c r="K55" s="59"/>
      <c r="L55" s="59"/>
      <c r="M55" s="60"/>
      <c r="N55" s="66"/>
      <c r="O55" s="64"/>
      <c r="P55" s="61" t="str">
        <f t="shared" si="0"/>
        <v>V</v>
      </c>
      <c r="Q55" s="67"/>
      <c r="R55" s="62"/>
    </row>
    <row r="56" spans="1:18" x14ac:dyDescent="0.2">
      <c r="A56" s="13"/>
      <c r="B56" s="13" t="s">
        <v>154</v>
      </c>
      <c r="C56" s="13"/>
      <c r="D56" s="13"/>
      <c r="E56" s="13"/>
      <c r="F56" s="13"/>
      <c r="G56" s="13"/>
      <c r="H56" s="13" t="s">
        <v>155</v>
      </c>
      <c r="I56" s="58"/>
      <c r="J56" s="58"/>
      <c r="K56" s="59"/>
      <c r="L56" s="59"/>
      <c r="M56" s="60"/>
      <c r="N56" s="66"/>
      <c r="O56" s="64"/>
      <c r="P56" s="61" t="str">
        <f t="shared" si="0"/>
        <v>LEEG</v>
      </c>
      <c r="Q56" s="67"/>
      <c r="R56" s="62"/>
    </row>
    <row r="57" spans="1:18" x14ac:dyDescent="0.2">
      <c r="A57" s="13"/>
      <c r="B57" s="13" t="s">
        <v>156</v>
      </c>
      <c r="C57" s="13"/>
      <c r="D57" s="13"/>
      <c r="E57" s="13"/>
      <c r="F57" s="13"/>
      <c r="G57" s="13" t="s">
        <v>65</v>
      </c>
      <c r="H57" s="13" t="s">
        <v>157</v>
      </c>
      <c r="I57" s="58" t="s">
        <v>72</v>
      </c>
      <c r="J57" s="58"/>
      <c r="K57" s="59"/>
      <c r="L57" s="59"/>
      <c r="M57" s="60"/>
      <c r="N57" s="66"/>
      <c r="O57" s="64"/>
      <c r="P57" s="61" t="str">
        <f t="shared" si="0"/>
        <v>O</v>
      </c>
      <c r="Q57" s="67"/>
      <c r="R57" s="62"/>
    </row>
    <row r="58" spans="1:18" x14ac:dyDescent="0.2">
      <c r="A58" s="13"/>
      <c r="B58" s="13" t="s">
        <v>158</v>
      </c>
      <c r="C58" s="13"/>
      <c r="D58" s="13"/>
      <c r="E58" s="13"/>
      <c r="F58" s="13"/>
      <c r="G58" s="13" t="s">
        <v>65</v>
      </c>
      <c r="H58" s="13" t="s">
        <v>159</v>
      </c>
      <c r="I58" s="58" t="s">
        <v>72</v>
      </c>
      <c r="J58" s="58"/>
      <c r="K58" s="59"/>
      <c r="L58" s="59"/>
      <c r="M58" s="60"/>
      <c r="N58" s="66"/>
      <c r="O58" s="64"/>
      <c r="P58" s="61" t="str">
        <f t="shared" si="0"/>
        <v>O</v>
      </c>
      <c r="Q58" s="67"/>
      <c r="R58" s="62"/>
    </row>
    <row r="59" spans="1:18" x14ac:dyDescent="0.2">
      <c r="A59" s="13"/>
      <c r="B59" s="13" t="s">
        <v>160</v>
      </c>
      <c r="C59" s="13"/>
      <c r="D59" s="13"/>
      <c r="E59" s="13"/>
      <c r="F59" s="13"/>
      <c r="G59" s="13" t="s">
        <v>161</v>
      </c>
      <c r="H59" s="13" t="s">
        <v>162</v>
      </c>
      <c r="I59" s="58" t="s">
        <v>67</v>
      </c>
      <c r="J59" s="58"/>
      <c r="K59" s="59"/>
      <c r="L59" s="59"/>
      <c r="M59" s="60"/>
      <c r="N59" s="66"/>
      <c r="O59" s="64"/>
      <c r="P59" s="61" t="str">
        <f t="shared" si="0"/>
        <v>V</v>
      </c>
      <c r="Q59" s="67"/>
      <c r="R59" s="62"/>
    </row>
    <row r="60" spans="1:18" x14ac:dyDescent="0.2">
      <c r="A60" s="13"/>
      <c r="B60" s="13" t="s">
        <v>163</v>
      </c>
      <c r="C60" s="13"/>
      <c r="D60" s="13"/>
      <c r="E60" s="13"/>
      <c r="F60" s="13"/>
      <c r="G60" s="13" t="s">
        <v>65</v>
      </c>
      <c r="H60" s="13" t="s">
        <v>164</v>
      </c>
      <c r="I60" s="58" t="s">
        <v>72</v>
      </c>
      <c r="J60" s="58"/>
      <c r="K60" s="59"/>
      <c r="L60" s="59"/>
      <c r="M60" s="60"/>
      <c r="N60" s="66"/>
      <c r="O60" s="64"/>
      <c r="P60" s="61" t="str">
        <f t="shared" si="0"/>
        <v>O</v>
      </c>
      <c r="Q60" s="67"/>
      <c r="R60" s="62"/>
    </row>
    <row r="61" spans="1:18" x14ac:dyDescent="0.2">
      <c r="A61" s="13"/>
      <c r="B61" s="13" t="s">
        <v>106</v>
      </c>
      <c r="C61" s="13"/>
      <c r="D61" s="13"/>
      <c r="E61" s="13"/>
      <c r="F61" s="13"/>
      <c r="G61" s="13" t="s">
        <v>65</v>
      </c>
      <c r="H61" s="13" t="s">
        <v>107</v>
      </c>
      <c r="I61" s="58" t="s">
        <v>67</v>
      </c>
      <c r="J61" s="58"/>
      <c r="K61" s="59"/>
      <c r="L61" s="59"/>
      <c r="M61" s="60"/>
      <c r="N61" s="66"/>
      <c r="O61" s="64"/>
      <c r="P61" s="61" t="str">
        <f t="shared" si="0"/>
        <v>V</v>
      </c>
      <c r="Q61" s="67"/>
      <c r="R61" s="62"/>
    </row>
    <row r="62" spans="1:18" x14ac:dyDescent="0.2">
      <c r="A62" s="13"/>
      <c r="B62" s="51" t="s">
        <v>165</v>
      </c>
      <c r="C62" s="51"/>
      <c r="D62" s="51"/>
      <c r="E62" s="51"/>
      <c r="F62" s="51"/>
      <c r="G62" s="51" t="s">
        <v>87</v>
      </c>
      <c r="H62" s="51" t="s">
        <v>166</v>
      </c>
      <c r="I62" s="58" t="s">
        <v>67</v>
      </c>
      <c r="J62" s="58"/>
      <c r="K62" s="59"/>
      <c r="L62" s="59"/>
      <c r="M62" s="60"/>
      <c r="N62" s="66"/>
      <c r="O62" s="64"/>
      <c r="P62" s="61" t="str">
        <f t="shared" si="0"/>
        <v>V</v>
      </c>
      <c r="Q62" s="67"/>
      <c r="R62" s="62"/>
    </row>
    <row r="63" spans="1:18" x14ac:dyDescent="0.2">
      <c r="A63" s="13"/>
      <c r="B63" s="13" t="s">
        <v>167</v>
      </c>
      <c r="C63" s="13"/>
      <c r="D63" s="13"/>
      <c r="E63" s="13"/>
      <c r="F63" s="13"/>
      <c r="G63" s="13"/>
      <c r="H63" s="13" t="s">
        <v>168</v>
      </c>
      <c r="I63" s="58"/>
      <c r="J63" s="58"/>
      <c r="K63" s="59"/>
      <c r="L63" s="59"/>
      <c r="M63" s="60"/>
      <c r="N63" s="66"/>
      <c r="O63" s="64"/>
      <c r="P63" s="61" t="str">
        <f t="shared" si="0"/>
        <v>LEEG</v>
      </c>
      <c r="Q63" s="67"/>
      <c r="R63" s="62"/>
    </row>
    <row r="64" spans="1:18" x14ac:dyDescent="0.2">
      <c r="A64" s="13"/>
      <c r="B64" s="13" t="s">
        <v>169</v>
      </c>
      <c r="C64" s="13"/>
      <c r="D64" s="13"/>
      <c r="E64" s="13"/>
      <c r="F64" s="13"/>
      <c r="G64" s="13" t="s">
        <v>87</v>
      </c>
      <c r="H64" s="13" t="s">
        <v>170</v>
      </c>
      <c r="I64" s="58"/>
      <c r="J64" s="58"/>
      <c r="K64" s="59"/>
      <c r="L64" s="59"/>
      <c r="M64" s="60"/>
      <c r="N64" s="66"/>
      <c r="O64" s="64"/>
      <c r="P64" s="61" t="str">
        <f t="shared" si="0"/>
        <v>LEEG</v>
      </c>
      <c r="Q64" s="67"/>
      <c r="R64" s="62"/>
    </row>
    <row r="65" spans="1:18" x14ac:dyDescent="0.2">
      <c r="A65" s="13"/>
      <c r="B65" s="13" t="s">
        <v>171</v>
      </c>
      <c r="C65" s="13"/>
      <c r="D65" s="13"/>
      <c r="E65" s="13"/>
      <c r="F65" s="13"/>
      <c r="G65" s="13"/>
      <c r="H65" s="13" t="s">
        <v>172</v>
      </c>
      <c r="I65" s="58"/>
      <c r="J65" s="58"/>
      <c r="K65" s="59"/>
      <c r="L65" s="59"/>
      <c r="M65" s="60"/>
      <c r="N65" s="66"/>
      <c r="O65" s="64"/>
      <c r="P65" s="61" t="str">
        <f t="shared" si="0"/>
        <v>LEEG</v>
      </c>
      <c r="Q65" s="67"/>
      <c r="R65" s="62"/>
    </row>
    <row r="66" spans="1:18" x14ac:dyDescent="0.2">
      <c r="A66" s="13"/>
      <c r="B66" s="13" t="s">
        <v>173</v>
      </c>
      <c r="C66" s="13"/>
      <c r="D66" s="13"/>
      <c r="E66" s="13"/>
      <c r="F66" s="13"/>
      <c r="G66" s="13"/>
      <c r="H66" s="13" t="s">
        <v>174</v>
      </c>
      <c r="I66" s="58"/>
      <c r="J66" s="58"/>
      <c r="K66" s="59"/>
      <c r="L66" s="59"/>
      <c r="M66" s="60"/>
      <c r="N66" s="66"/>
      <c r="O66" s="64" t="s">
        <v>72</v>
      </c>
      <c r="P66" s="61" t="str">
        <f t="shared" si="0"/>
        <v>O</v>
      </c>
      <c r="Q66" s="67"/>
      <c r="R66" s="62"/>
    </row>
    <row r="67" spans="1:18" x14ac:dyDescent="0.2">
      <c r="A67" s="13"/>
      <c r="B67" s="13" t="s">
        <v>175</v>
      </c>
      <c r="C67" s="13"/>
      <c r="D67" s="13"/>
      <c r="E67" s="13"/>
      <c r="F67" s="13"/>
      <c r="G67" s="13" t="s">
        <v>87</v>
      </c>
      <c r="H67" s="13" t="s">
        <v>176</v>
      </c>
      <c r="I67" s="58" t="s">
        <v>67</v>
      </c>
      <c r="J67" s="58"/>
      <c r="K67" s="59"/>
      <c r="L67" s="59"/>
      <c r="M67" s="60"/>
      <c r="N67" s="66"/>
      <c r="O67" s="64"/>
      <c r="P67" s="61" t="str">
        <f t="shared" si="0"/>
        <v>V</v>
      </c>
      <c r="Q67" s="67"/>
      <c r="R67" s="62"/>
    </row>
    <row r="68" spans="1:18" x14ac:dyDescent="0.2">
      <c r="A68" s="13"/>
      <c r="B68" s="13" t="s">
        <v>177</v>
      </c>
      <c r="C68" s="13"/>
      <c r="D68" s="13"/>
      <c r="E68" s="13"/>
      <c r="F68" s="13"/>
      <c r="G68" s="13" t="s">
        <v>178</v>
      </c>
      <c r="H68" s="13" t="s">
        <v>179</v>
      </c>
      <c r="I68" s="58" t="s">
        <v>67</v>
      </c>
      <c r="J68" s="58"/>
      <c r="K68" s="59"/>
      <c r="L68" s="59"/>
      <c r="M68" s="60"/>
      <c r="N68" s="66"/>
      <c r="O68" s="64"/>
      <c r="P68" s="61" t="str">
        <f t="shared" si="0"/>
        <v>V</v>
      </c>
      <c r="Q68" s="67"/>
      <c r="R68" s="62"/>
    </row>
    <row r="69" spans="1:18" x14ac:dyDescent="0.2">
      <c r="A69" s="13"/>
      <c r="B69" s="13" t="s">
        <v>180</v>
      </c>
      <c r="C69" s="13"/>
      <c r="D69" s="13"/>
      <c r="E69" s="13"/>
      <c r="F69" s="13"/>
      <c r="G69" s="13" t="s">
        <v>87</v>
      </c>
      <c r="H69" s="13" t="s">
        <v>181</v>
      </c>
      <c r="I69" s="58"/>
      <c r="J69" s="58"/>
      <c r="K69" s="59"/>
      <c r="L69" s="59"/>
      <c r="M69" s="60"/>
      <c r="N69" s="66"/>
      <c r="O69" s="64"/>
      <c r="P69" s="61" t="str">
        <f t="shared" si="0"/>
        <v>LEEG</v>
      </c>
      <c r="Q69" s="67"/>
      <c r="R69" s="62"/>
    </row>
    <row r="70" spans="1:18" x14ac:dyDescent="0.2">
      <c r="A70" s="13"/>
      <c r="B70" s="13" t="s">
        <v>182</v>
      </c>
      <c r="C70" s="13"/>
      <c r="D70" s="13"/>
      <c r="E70" s="13"/>
      <c r="F70" s="13"/>
      <c r="G70" s="13"/>
      <c r="H70" s="13" t="s">
        <v>183</v>
      </c>
      <c r="I70" s="58"/>
      <c r="J70" s="58"/>
      <c r="K70" s="59"/>
      <c r="L70" s="59"/>
      <c r="M70" s="60"/>
      <c r="N70" s="66"/>
      <c r="O70" s="64"/>
      <c r="P70" s="61" t="str">
        <f t="shared" si="0"/>
        <v>LEEG</v>
      </c>
      <c r="Q70" s="67"/>
      <c r="R70" s="62"/>
    </row>
    <row r="71" spans="1:18" x14ac:dyDescent="0.2">
      <c r="A71" s="13"/>
      <c r="B71" s="13" t="s">
        <v>184</v>
      </c>
      <c r="C71" s="13"/>
      <c r="D71" s="13"/>
      <c r="E71" s="13"/>
      <c r="F71" s="13"/>
      <c r="G71" s="13" t="s">
        <v>65</v>
      </c>
      <c r="H71" s="13" t="s">
        <v>185</v>
      </c>
      <c r="I71" s="58" t="s">
        <v>72</v>
      </c>
      <c r="J71" s="58"/>
      <c r="K71" s="59"/>
      <c r="L71" s="59"/>
      <c r="M71" s="60"/>
      <c r="N71" s="66"/>
      <c r="O71" s="64"/>
      <c r="P71" s="61" t="str">
        <f t="shared" si="0"/>
        <v>O</v>
      </c>
      <c r="Q71" s="67"/>
      <c r="R71" s="62"/>
    </row>
    <row r="72" spans="1:18" x14ac:dyDescent="0.2">
      <c r="A72" s="13"/>
      <c r="B72" s="13" t="s">
        <v>186</v>
      </c>
      <c r="C72" s="13"/>
      <c r="D72" s="13"/>
      <c r="E72" s="13"/>
      <c r="F72" s="13"/>
      <c r="G72" s="13" t="s">
        <v>65</v>
      </c>
      <c r="H72" s="13" t="s">
        <v>187</v>
      </c>
      <c r="I72" s="58" t="s">
        <v>67</v>
      </c>
      <c r="J72" s="58"/>
      <c r="K72" s="59"/>
      <c r="L72" s="59"/>
      <c r="M72" s="60"/>
      <c r="N72" s="66"/>
      <c r="O72" s="64"/>
      <c r="P72" s="61" t="str">
        <f t="shared" si="0"/>
        <v>V</v>
      </c>
      <c r="Q72" s="67"/>
      <c r="R72" s="62"/>
    </row>
    <row r="73" spans="1:18" x14ac:dyDescent="0.2">
      <c r="A73" s="13"/>
      <c r="B73" s="51" t="s">
        <v>499</v>
      </c>
      <c r="C73" s="13"/>
      <c r="D73" s="13"/>
      <c r="E73" s="13"/>
      <c r="F73" s="13"/>
      <c r="G73" s="13"/>
      <c r="H73" s="13" t="s">
        <v>751</v>
      </c>
      <c r="I73" s="58"/>
      <c r="J73" s="58"/>
      <c r="K73" s="59"/>
      <c r="L73" s="59"/>
      <c r="M73" s="60"/>
      <c r="N73" s="66"/>
      <c r="O73" s="64"/>
      <c r="P73" s="61" t="str">
        <f t="shared" ref="P73" si="1">IF(LEFT(I73,1)="X","X",IF(LEFT(I73,1)="V","V",IF(J73="V","V",IF(K73="V","V",IF(L73="V","O",IF(M73="V","O",IF(N73="V","O",IF(O73="V","O",IF(LEFT(I73,1)="O","O",IF(LEFT(J73,1)="O","O",IF(K73="O","O",IF(L73="O","O",IF(M73="O","O",IF(N73="O","O",IF(O73="O","O","LEEG")))))))))))))))</f>
        <v>LEEG</v>
      </c>
      <c r="Q73" s="67"/>
      <c r="R73" s="62"/>
    </row>
    <row r="74" spans="1:18" x14ac:dyDescent="0.2">
      <c r="A74" s="13"/>
      <c r="B74" s="13" t="s">
        <v>188</v>
      </c>
      <c r="C74" s="13"/>
      <c r="D74" s="13"/>
      <c r="E74" s="13"/>
      <c r="F74" s="13"/>
      <c r="G74" s="13" t="s">
        <v>65</v>
      </c>
      <c r="H74" s="13" t="s">
        <v>189</v>
      </c>
      <c r="I74" s="58" t="s">
        <v>67</v>
      </c>
      <c r="J74" s="58"/>
      <c r="K74" s="59"/>
      <c r="L74" s="59"/>
      <c r="M74" s="60"/>
      <c r="N74" s="66"/>
      <c r="O74" s="64"/>
      <c r="P74" s="61" t="str">
        <f t="shared" si="0"/>
        <v>V</v>
      </c>
      <c r="Q74" s="67"/>
      <c r="R74" s="62"/>
    </row>
    <row r="75" spans="1:18" x14ac:dyDescent="0.2">
      <c r="A75" s="13"/>
      <c r="B75" s="13" t="s">
        <v>190</v>
      </c>
      <c r="C75" s="51"/>
      <c r="D75" s="51"/>
      <c r="E75" s="51"/>
      <c r="F75" s="51"/>
      <c r="G75" s="51"/>
      <c r="H75" s="51" t="s">
        <v>191</v>
      </c>
      <c r="I75" s="58"/>
      <c r="J75" s="58"/>
      <c r="K75" s="59"/>
      <c r="L75" s="59"/>
      <c r="M75" s="60"/>
      <c r="N75" s="66"/>
      <c r="O75" s="64"/>
      <c r="P75" s="61" t="str">
        <f t="shared" si="0"/>
        <v>LEEG</v>
      </c>
      <c r="Q75" s="67"/>
      <c r="R75" s="62"/>
    </row>
    <row r="76" spans="1:18" x14ac:dyDescent="0.2">
      <c r="A76" s="13"/>
      <c r="B76" s="13" t="s">
        <v>101</v>
      </c>
      <c r="C76" s="13"/>
      <c r="D76" s="13"/>
      <c r="E76" s="13"/>
      <c r="F76" s="13"/>
      <c r="G76" s="13" t="s">
        <v>102</v>
      </c>
      <c r="H76" s="13" t="s">
        <v>103</v>
      </c>
      <c r="I76" s="58"/>
      <c r="J76" s="58"/>
      <c r="K76" s="59"/>
      <c r="L76" s="59"/>
      <c r="M76" s="60"/>
      <c r="N76" s="66"/>
      <c r="O76" s="64"/>
      <c r="P76" s="61" t="str">
        <f t="shared" si="0"/>
        <v>LEEG</v>
      </c>
      <c r="Q76" s="67"/>
      <c r="R76" s="62"/>
    </row>
    <row r="77" spans="1:18" x14ac:dyDescent="0.2">
      <c r="A77" s="13"/>
      <c r="B77" s="13" t="s">
        <v>192</v>
      </c>
      <c r="C77" s="13"/>
      <c r="D77" s="13"/>
      <c r="E77" s="13"/>
      <c r="F77" s="13"/>
      <c r="G77" s="13"/>
      <c r="H77" s="50" t="s">
        <v>193</v>
      </c>
      <c r="I77" s="58"/>
      <c r="J77" s="58" t="s">
        <v>194</v>
      </c>
      <c r="K77" s="59"/>
      <c r="L77" s="59"/>
      <c r="M77" s="60"/>
      <c r="N77" s="66"/>
      <c r="O77" s="64"/>
      <c r="P77" s="61" t="str">
        <f t="shared" si="0"/>
        <v>O</v>
      </c>
      <c r="Q77" s="67" t="s">
        <v>195</v>
      </c>
      <c r="R77" s="62"/>
    </row>
    <row r="78" spans="1:18" x14ac:dyDescent="0.2">
      <c r="A78" s="13"/>
      <c r="B78" s="13"/>
      <c r="C78" s="13" t="s">
        <v>196</v>
      </c>
      <c r="D78" s="13"/>
      <c r="E78" s="13"/>
      <c r="F78" s="13"/>
      <c r="G78" s="13"/>
      <c r="H78" s="13" t="s">
        <v>197</v>
      </c>
      <c r="I78" s="58"/>
      <c r="J78" s="58"/>
      <c r="K78" s="59"/>
      <c r="L78" s="59"/>
      <c r="M78" s="60"/>
      <c r="N78" s="66"/>
      <c r="O78" s="64"/>
      <c r="P78" s="61" t="str">
        <f t="shared" si="0"/>
        <v>LEEG</v>
      </c>
      <c r="Q78" s="67"/>
      <c r="R78" s="62"/>
    </row>
    <row r="79" spans="1:18" x14ac:dyDescent="0.2">
      <c r="A79" s="13"/>
      <c r="B79" s="13"/>
      <c r="C79" s="13" t="s">
        <v>198</v>
      </c>
      <c r="D79" s="13"/>
      <c r="E79" s="13"/>
      <c r="F79" s="13"/>
      <c r="G79" s="13"/>
      <c r="H79" s="13" t="s">
        <v>199</v>
      </c>
      <c r="I79" s="58"/>
      <c r="J79" s="58"/>
      <c r="K79" s="59"/>
      <c r="L79" s="59"/>
      <c r="M79" s="60"/>
      <c r="N79" s="66"/>
      <c r="O79" s="64"/>
      <c r="P79" s="61" t="str">
        <f t="shared" si="0"/>
        <v>LEEG</v>
      </c>
      <c r="Q79" s="67"/>
      <c r="R79" s="62"/>
    </row>
    <row r="80" spans="1:18" x14ac:dyDescent="0.2">
      <c r="A80" s="13"/>
      <c r="B80" s="13"/>
      <c r="C80" s="13" t="s">
        <v>200</v>
      </c>
      <c r="D80" s="13"/>
      <c r="E80" s="13"/>
      <c r="F80" s="13"/>
      <c r="G80" s="13"/>
      <c r="H80" s="13" t="s">
        <v>201</v>
      </c>
      <c r="I80" s="58"/>
      <c r="J80" s="58"/>
      <c r="K80" s="59"/>
      <c r="L80" s="59"/>
      <c r="M80" s="60"/>
      <c r="N80" s="66"/>
      <c r="O80" s="64"/>
      <c r="P80" s="61" t="str">
        <f t="shared" si="0"/>
        <v>LEEG</v>
      </c>
      <c r="Q80" s="67"/>
      <c r="R80" s="62"/>
    </row>
    <row r="81" spans="1:18" x14ac:dyDescent="0.2">
      <c r="A81" s="13"/>
      <c r="B81" s="13"/>
      <c r="C81" s="13" t="s">
        <v>202</v>
      </c>
      <c r="D81" s="13"/>
      <c r="E81" s="13"/>
      <c r="F81" s="13"/>
      <c r="G81" s="13"/>
      <c r="H81" s="13" t="s">
        <v>203</v>
      </c>
      <c r="I81" s="58"/>
      <c r="J81" s="58"/>
      <c r="K81" s="59"/>
      <c r="L81" s="59"/>
      <c r="M81" s="60"/>
      <c r="N81" s="66"/>
      <c r="O81" s="64"/>
      <c r="P81" s="61" t="str">
        <f t="shared" si="0"/>
        <v>LEEG</v>
      </c>
      <c r="Q81" s="67"/>
      <c r="R81" s="62"/>
    </row>
    <row r="82" spans="1:18" x14ac:dyDescent="0.2">
      <c r="A82" s="13"/>
      <c r="B82" s="13"/>
      <c r="C82" s="13" t="s">
        <v>204</v>
      </c>
      <c r="D82" s="13"/>
      <c r="E82" s="13"/>
      <c r="F82" s="13"/>
      <c r="G82" s="13" t="s">
        <v>205</v>
      </c>
      <c r="H82" s="13" t="s">
        <v>206</v>
      </c>
      <c r="I82" s="58"/>
      <c r="J82" s="58" t="s">
        <v>194</v>
      </c>
      <c r="K82" s="59"/>
      <c r="L82" s="59"/>
      <c r="M82" s="60"/>
      <c r="N82" s="66"/>
      <c r="O82" s="64"/>
      <c r="P82" s="61" t="str">
        <f t="shared" si="0"/>
        <v>O</v>
      </c>
      <c r="Q82" s="67"/>
      <c r="R82" s="62"/>
    </row>
    <row r="83" spans="1:18" x14ac:dyDescent="0.2">
      <c r="A83" s="13"/>
      <c r="B83" s="13"/>
      <c r="C83" s="13" t="s">
        <v>207</v>
      </c>
      <c r="D83" s="13"/>
      <c r="E83" s="13"/>
      <c r="F83" s="13"/>
      <c r="G83" s="13" t="s">
        <v>208</v>
      </c>
      <c r="H83" s="13" t="s">
        <v>209</v>
      </c>
      <c r="I83" s="58"/>
      <c r="J83" s="58" t="s">
        <v>194</v>
      </c>
      <c r="K83" s="59"/>
      <c r="L83" s="59"/>
      <c r="M83" s="60"/>
      <c r="N83" s="66"/>
      <c r="O83" s="64"/>
      <c r="P83" s="61" t="str">
        <f t="shared" si="0"/>
        <v>O</v>
      </c>
      <c r="Q83" s="67"/>
      <c r="R83" s="62"/>
    </row>
    <row r="84" spans="1:18" x14ac:dyDescent="0.2">
      <c r="A84" s="13"/>
      <c r="B84" s="13"/>
      <c r="C84" s="13" t="s">
        <v>210</v>
      </c>
      <c r="D84" s="13"/>
      <c r="E84" s="13"/>
      <c r="F84" s="13"/>
      <c r="G84" s="13" t="s">
        <v>205</v>
      </c>
      <c r="H84" s="13" t="s">
        <v>211</v>
      </c>
      <c r="I84" s="58"/>
      <c r="J84" s="58" t="s">
        <v>194</v>
      </c>
      <c r="K84" s="59"/>
      <c r="L84" s="59"/>
      <c r="M84" s="60"/>
      <c r="N84" s="66"/>
      <c r="O84" s="64"/>
      <c r="P84" s="61" t="str">
        <f t="shared" si="0"/>
        <v>O</v>
      </c>
      <c r="Q84" s="67"/>
      <c r="R84" s="62"/>
    </row>
    <row r="85" spans="1:18" x14ac:dyDescent="0.2">
      <c r="A85" s="13"/>
      <c r="B85" s="13"/>
      <c r="C85" s="13" t="s">
        <v>212</v>
      </c>
      <c r="D85" s="13"/>
      <c r="E85" s="13"/>
      <c r="F85" s="13"/>
      <c r="G85" s="13" t="s">
        <v>213</v>
      </c>
      <c r="H85" s="13" t="s">
        <v>214</v>
      </c>
      <c r="I85" s="58"/>
      <c r="J85" s="58" t="s">
        <v>194</v>
      </c>
      <c r="K85" s="59"/>
      <c r="L85" s="59"/>
      <c r="M85" s="60"/>
      <c r="N85" s="66"/>
      <c r="O85" s="64"/>
      <c r="P85" s="61" t="str">
        <f t="shared" ref="P85:P148" si="2">IF(LEFT(I85,1)="X","X",IF(LEFT(I85,1)="V","V",IF(J85="V","V",IF(K85="V","V",IF(L85="V","O",IF(M85="V","O",IF(N85="V","O",IF(O85="V","O",IF(LEFT(I85,1)="O","O",IF(LEFT(J85,1)="O","O",IF(K85="O","O",IF(L85="O","O",IF(M85="O","O",IF(N85="O","O",IF(O85="O","O","LEEG")))))))))))))))</f>
        <v>O</v>
      </c>
      <c r="Q85" s="67"/>
      <c r="R85" s="62"/>
    </row>
    <row r="86" spans="1:18" x14ac:dyDescent="0.2">
      <c r="A86" s="13"/>
      <c r="B86" s="13"/>
      <c r="C86" s="13" t="s">
        <v>215</v>
      </c>
      <c r="D86" s="13"/>
      <c r="E86" s="13"/>
      <c r="F86" s="13"/>
      <c r="G86" s="13" t="s">
        <v>87</v>
      </c>
      <c r="H86" s="13" t="s">
        <v>216</v>
      </c>
      <c r="I86" s="58"/>
      <c r="J86" s="58"/>
      <c r="K86" s="59"/>
      <c r="L86" s="59"/>
      <c r="M86" s="60"/>
      <c r="N86" s="66"/>
      <c r="O86" s="64"/>
      <c r="P86" s="61" t="str">
        <f t="shared" si="2"/>
        <v>LEEG</v>
      </c>
      <c r="Q86" s="67"/>
      <c r="R86" s="62"/>
    </row>
    <row r="87" spans="1:18" x14ac:dyDescent="0.2">
      <c r="A87" s="13"/>
      <c r="B87" s="13"/>
      <c r="C87" s="13" t="s">
        <v>217</v>
      </c>
      <c r="D87" s="13"/>
      <c r="E87" s="13"/>
      <c r="F87" s="13"/>
      <c r="G87" s="13" t="s">
        <v>218</v>
      </c>
      <c r="H87" s="13" t="s">
        <v>219</v>
      </c>
      <c r="I87" s="58"/>
      <c r="J87" s="58"/>
      <c r="K87" s="59"/>
      <c r="L87" s="59"/>
      <c r="M87" s="60"/>
      <c r="N87" s="66"/>
      <c r="O87" s="64"/>
      <c r="P87" s="61" t="str">
        <f t="shared" si="2"/>
        <v>LEEG</v>
      </c>
      <c r="Q87" s="67"/>
      <c r="R87" s="62"/>
    </row>
    <row r="88" spans="1:18" x14ac:dyDescent="0.2">
      <c r="A88" s="13"/>
      <c r="B88" s="13"/>
      <c r="C88" s="13" t="s">
        <v>220</v>
      </c>
      <c r="D88" s="13"/>
      <c r="E88" s="13"/>
      <c r="F88" s="13"/>
      <c r="G88" s="13"/>
      <c r="H88" s="13" t="s">
        <v>221</v>
      </c>
      <c r="I88" s="58"/>
      <c r="J88" s="58" t="s">
        <v>194</v>
      </c>
      <c r="K88" s="59"/>
      <c r="L88" s="59"/>
      <c r="M88" s="60"/>
      <c r="N88" s="66"/>
      <c r="O88" s="64"/>
      <c r="P88" s="61" t="str">
        <f t="shared" si="2"/>
        <v>O</v>
      </c>
      <c r="Q88" s="67"/>
      <c r="R88" s="62"/>
    </row>
    <row r="89" spans="1:18" x14ac:dyDescent="0.2">
      <c r="A89" s="13"/>
      <c r="B89" s="13"/>
      <c r="C89" s="13" t="s">
        <v>222</v>
      </c>
      <c r="D89" s="13"/>
      <c r="E89" s="13"/>
      <c r="F89" s="13"/>
      <c r="G89" s="13"/>
      <c r="H89" s="13" t="s">
        <v>223</v>
      </c>
      <c r="I89" s="58"/>
      <c r="J89" s="58" t="s">
        <v>194</v>
      </c>
      <c r="K89" s="59"/>
      <c r="L89" s="59"/>
      <c r="M89" s="60"/>
      <c r="N89" s="66"/>
      <c r="O89" s="64"/>
      <c r="P89" s="61" t="str">
        <f t="shared" si="2"/>
        <v>O</v>
      </c>
      <c r="Q89" s="67"/>
      <c r="R89" s="62"/>
    </row>
    <row r="90" spans="1:18" x14ac:dyDescent="0.2">
      <c r="A90" s="13"/>
      <c r="B90" s="13"/>
      <c r="C90" s="13" t="s">
        <v>224</v>
      </c>
      <c r="D90" s="13"/>
      <c r="E90" s="13"/>
      <c r="F90" s="13"/>
      <c r="G90" s="13" t="s">
        <v>87</v>
      </c>
      <c r="H90" s="13" t="s">
        <v>225</v>
      </c>
      <c r="I90" s="58"/>
      <c r="J90" s="58"/>
      <c r="K90" s="59"/>
      <c r="L90" s="59"/>
      <c r="M90" s="60"/>
      <c r="N90" s="66"/>
      <c r="O90" s="64"/>
      <c r="P90" s="61" t="str">
        <f t="shared" si="2"/>
        <v>LEEG</v>
      </c>
      <c r="Q90" s="67"/>
      <c r="R90" s="62"/>
    </row>
    <row r="91" spans="1:18" x14ac:dyDescent="0.2">
      <c r="A91" s="13"/>
      <c r="B91" s="13"/>
      <c r="C91" s="13" t="s">
        <v>226</v>
      </c>
      <c r="D91" s="13"/>
      <c r="E91" s="13"/>
      <c r="F91" s="13"/>
      <c r="G91" s="13" t="s">
        <v>87</v>
      </c>
      <c r="H91" s="13" t="s">
        <v>227</v>
      </c>
      <c r="I91" s="58"/>
      <c r="J91" s="58"/>
      <c r="K91" s="59"/>
      <c r="L91" s="59"/>
      <c r="M91" s="60"/>
      <c r="N91" s="66"/>
      <c r="O91" s="64"/>
      <c r="P91" s="61" t="str">
        <f t="shared" si="2"/>
        <v>LEEG</v>
      </c>
      <c r="Q91" s="67"/>
      <c r="R91" s="62"/>
    </row>
    <row r="92" spans="1:18" x14ac:dyDescent="0.2">
      <c r="A92" s="13"/>
      <c r="B92" s="13"/>
      <c r="C92" s="13" t="s">
        <v>228</v>
      </c>
      <c r="D92" s="13"/>
      <c r="E92" s="13"/>
      <c r="F92" s="13"/>
      <c r="G92" s="13" t="s">
        <v>87</v>
      </c>
      <c r="H92" s="13" t="s">
        <v>229</v>
      </c>
      <c r="I92" s="58"/>
      <c r="J92" s="58"/>
      <c r="K92" s="59"/>
      <c r="L92" s="59"/>
      <c r="M92" s="60"/>
      <c r="N92" s="66"/>
      <c r="O92" s="64"/>
      <c r="P92" s="61" t="str">
        <f t="shared" si="2"/>
        <v>LEEG</v>
      </c>
      <c r="Q92" s="67"/>
      <c r="R92" s="62"/>
    </row>
    <row r="93" spans="1:18" x14ac:dyDescent="0.2">
      <c r="A93" s="13"/>
      <c r="B93" s="13"/>
      <c r="C93" s="13" t="s">
        <v>230</v>
      </c>
      <c r="D93" s="13"/>
      <c r="E93" s="13"/>
      <c r="F93" s="13"/>
      <c r="G93" s="13" t="s">
        <v>87</v>
      </c>
      <c r="H93" s="13" t="s">
        <v>231</v>
      </c>
      <c r="I93" s="58"/>
      <c r="J93" s="58"/>
      <c r="K93" s="59"/>
      <c r="L93" s="59"/>
      <c r="M93" s="60"/>
      <c r="N93" s="66"/>
      <c r="O93" s="64"/>
      <c r="P93" s="61" t="str">
        <f t="shared" si="2"/>
        <v>LEEG</v>
      </c>
      <c r="Q93" s="67"/>
      <c r="R93" s="62"/>
    </row>
    <row r="94" spans="1:18" x14ac:dyDescent="0.2">
      <c r="A94" s="13"/>
      <c r="B94" s="13"/>
      <c r="C94" s="13" t="s">
        <v>232</v>
      </c>
      <c r="D94" s="13"/>
      <c r="E94" s="13"/>
      <c r="F94" s="13"/>
      <c r="G94" s="13" t="s">
        <v>233</v>
      </c>
      <c r="H94" s="13" t="s">
        <v>234</v>
      </c>
      <c r="I94" s="58"/>
      <c r="J94" s="58" t="s">
        <v>194</v>
      </c>
      <c r="K94" s="59"/>
      <c r="L94" s="59"/>
      <c r="M94" s="60"/>
      <c r="N94" s="66"/>
      <c r="O94" s="64"/>
      <c r="P94" s="61" t="str">
        <f t="shared" si="2"/>
        <v>O</v>
      </c>
      <c r="Q94" s="67"/>
      <c r="R94" s="62"/>
    </row>
    <row r="95" spans="1:18" x14ac:dyDescent="0.2">
      <c r="A95" s="13"/>
      <c r="B95" s="13"/>
      <c r="C95" s="13" t="s">
        <v>235</v>
      </c>
      <c r="D95" s="13"/>
      <c r="E95" s="13"/>
      <c r="F95" s="13"/>
      <c r="G95" s="13"/>
      <c r="H95" s="13" t="s">
        <v>236</v>
      </c>
      <c r="I95" s="58"/>
      <c r="J95" s="58"/>
      <c r="K95" s="59"/>
      <c r="L95" s="59"/>
      <c r="M95" s="60"/>
      <c r="N95" s="66"/>
      <c r="O95" s="64"/>
      <c r="P95" s="61" t="str">
        <f t="shared" si="2"/>
        <v>LEEG</v>
      </c>
      <c r="Q95" s="67"/>
      <c r="R95" s="62"/>
    </row>
    <row r="96" spans="1:18" x14ac:dyDescent="0.2">
      <c r="A96" s="13"/>
      <c r="B96" s="13"/>
      <c r="C96" s="13" t="s">
        <v>237</v>
      </c>
      <c r="D96" s="13"/>
      <c r="E96" s="13"/>
      <c r="F96" s="13"/>
      <c r="G96" s="13" t="s">
        <v>238</v>
      </c>
      <c r="H96" s="13" t="s">
        <v>239</v>
      </c>
      <c r="I96" s="58"/>
      <c r="J96" s="58"/>
      <c r="K96" s="59"/>
      <c r="L96" s="59"/>
      <c r="M96" s="60"/>
      <c r="N96" s="66"/>
      <c r="O96" s="64"/>
      <c r="P96" s="61" t="str">
        <f t="shared" si="2"/>
        <v>LEEG</v>
      </c>
      <c r="Q96" s="67"/>
      <c r="R96" s="62"/>
    </row>
    <row r="97" spans="1:18" x14ac:dyDescent="0.2">
      <c r="A97" s="13"/>
      <c r="B97" s="13"/>
      <c r="C97" s="13" t="s">
        <v>240</v>
      </c>
      <c r="D97" s="13"/>
      <c r="E97" s="13"/>
      <c r="F97" s="13"/>
      <c r="G97" s="13" t="s">
        <v>87</v>
      </c>
      <c r="H97" s="13" t="s">
        <v>241</v>
      </c>
      <c r="I97" s="58"/>
      <c r="J97" s="58"/>
      <c r="K97" s="59"/>
      <c r="L97" s="59"/>
      <c r="M97" s="60"/>
      <c r="N97" s="66"/>
      <c r="O97" s="64"/>
      <c r="P97" s="61" t="str">
        <f t="shared" si="2"/>
        <v>LEEG</v>
      </c>
      <c r="Q97" s="67"/>
      <c r="R97" s="62"/>
    </row>
    <row r="98" spans="1:18" x14ac:dyDescent="0.2">
      <c r="A98" s="13"/>
      <c r="B98" s="13"/>
      <c r="C98" s="13" t="s">
        <v>242</v>
      </c>
      <c r="D98" s="13"/>
      <c r="E98" s="13"/>
      <c r="F98" s="13"/>
      <c r="G98" s="13" t="s">
        <v>205</v>
      </c>
      <c r="H98" s="13" t="s">
        <v>243</v>
      </c>
      <c r="I98" s="58"/>
      <c r="J98" s="58"/>
      <c r="K98" s="59"/>
      <c r="L98" s="59"/>
      <c r="M98" s="60"/>
      <c r="N98" s="66"/>
      <c r="O98" s="64"/>
      <c r="P98" s="61" t="str">
        <f t="shared" si="2"/>
        <v>LEEG</v>
      </c>
      <c r="Q98" s="67"/>
      <c r="R98" s="62"/>
    </row>
    <row r="99" spans="1:18" x14ac:dyDescent="0.2">
      <c r="A99" s="13"/>
      <c r="B99" s="13"/>
      <c r="C99" s="13" t="s">
        <v>244</v>
      </c>
      <c r="D99" s="13"/>
      <c r="E99" s="13"/>
      <c r="F99" s="13"/>
      <c r="G99" s="13" t="s">
        <v>87</v>
      </c>
      <c r="H99" s="13" t="s">
        <v>245</v>
      </c>
      <c r="I99" s="58"/>
      <c r="J99" s="58"/>
      <c r="K99" s="59"/>
      <c r="L99" s="59"/>
      <c r="M99" s="60"/>
      <c r="N99" s="66"/>
      <c r="O99" s="64"/>
      <c r="P99" s="61" t="str">
        <f t="shared" si="2"/>
        <v>LEEG</v>
      </c>
      <c r="Q99" s="67"/>
      <c r="R99" s="62"/>
    </row>
    <row r="100" spans="1:18" x14ac:dyDescent="0.2">
      <c r="A100" s="13"/>
      <c r="B100" s="13"/>
      <c r="C100" s="13" t="s">
        <v>246</v>
      </c>
      <c r="D100" s="13"/>
      <c r="E100" s="13"/>
      <c r="F100" s="13"/>
      <c r="G100" s="13" t="s">
        <v>218</v>
      </c>
      <c r="H100" s="13" t="s">
        <v>247</v>
      </c>
      <c r="I100" s="58"/>
      <c r="J100" s="58"/>
      <c r="K100" s="59"/>
      <c r="L100" s="59"/>
      <c r="M100" s="60"/>
      <c r="N100" s="66"/>
      <c r="O100" s="64"/>
      <c r="P100" s="61" t="str">
        <f t="shared" si="2"/>
        <v>LEEG</v>
      </c>
      <c r="Q100" s="67"/>
      <c r="R100" s="62"/>
    </row>
    <row r="101" spans="1:18" x14ac:dyDescent="0.2">
      <c r="A101" s="13"/>
      <c r="B101" s="13"/>
      <c r="C101" s="13" t="s">
        <v>248</v>
      </c>
      <c r="D101" s="13"/>
      <c r="E101" s="13"/>
      <c r="F101" s="13"/>
      <c r="G101" s="13" t="s">
        <v>87</v>
      </c>
      <c r="H101" s="13" t="s">
        <v>249</v>
      </c>
      <c r="I101" s="58"/>
      <c r="J101" s="58"/>
      <c r="K101" s="59"/>
      <c r="L101" s="59"/>
      <c r="M101" s="60"/>
      <c r="N101" s="66"/>
      <c r="O101" s="64"/>
      <c r="P101" s="61" t="str">
        <f t="shared" si="2"/>
        <v>LEEG</v>
      </c>
      <c r="Q101" s="67"/>
      <c r="R101" s="62"/>
    </row>
    <row r="102" spans="1:18" x14ac:dyDescent="0.2">
      <c r="A102" s="13"/>
      <c r="B102" s="13"/>
      <c r="C102" s="13" t="s">
        <v>250</v>
      </c>
      <c r="D102" s="13"/>
      <c r="E102" s="13"/>
      <c r="F102" s="13"/>
      <c r="G102" s="13" t="s">
        <v>251</v>
      </c>
      <c r="H102" s="13" t="s">
        <v>252</v>
      </c>
      <c r="I102" s="58"/>
      <c r="J102" s="58"/>
      <c r="K102" s="59"/>
      <c r="L102" s="59"/>
      <c r="M102" s="60"/>
      <c r="N102" s="66"/>
      <c r="O102" s="64"/>
      <c r="P102" s="61" t="str">
        <f t="shared" si="2"/>
        <v>LEEG</v>
      </c>
      <c r="Q102" s="67"/>
      <c r="R102" s="62"/>
    </row>
    <row r="103" spans="1:18" x14ac:dyDescent="0.2">
      <c r="A103" s="13"/>
      <c r="B103" s="13"/>
      <c r="C103" s="13" t="s">
        <v>253</v>
      </c>
      <c r="D103" s="13"/>
      <c r="E103" s="13"/>
      <c r="F103" s="13"/>
      <c r="G103" s="13" t="s">
        <v>87</v>
      </c>
      <c r="H103" s="13" t="s">
        <v>254</v>
      </c>
      <c r="I103" s="58"/>
      <c r="J103" s="58"/>
      <c r="K103" s="59"/>
      <c r="L103" s="59"/>
      <c r="M103" s="60"/>
      <c r="N103" s="66"/>
      <c r="O103" s="64"/>
      <c r="P103" s="61" t="str">
        <f t="shared" si="2"/>
        <v>LEEG</v>
      </c>
      <c r="Q103" s="67"/>
      <c r="R103" s="62"/>
    </row>
    <row r="104" spans="1:18" x14ac:dyDescent="0.2">
      <c r="A104" s="13"/>
      <c r="B104" s="13"/>
      <c r="C104" s="13" t="s">
        <v>255</v>
      </c>
      <c r="D104" s="13"/>
      <c r="E104" s="13"/>
      <c r="F104" s="13"/>
      <c r="G104" s="13" t="s">
        <v>87</v>
      </c>
      <c r="H104" s="13" t="s">
        <v>256</v>
      </c>
      <c r="I104" s="58"/>
      <c r="J104" s="58"/>
      <c r="K104" s="59"/>
      <c r="L104" s="59"/>
      <c r="M104" s="60"/>
      <c r="N104" s="66"/>
      <c r="O104" s="64"/>
      <c r="P104" s="61" t="str">
        <f t="shared" si="2"/>
        <v>LEEG</v>
      </c>
      <c r="Q104" s="67"/>
      <c r="R104" s="62"/>
    </row>
    <row r="105" spans="1:18" x14ac:dyDescent="0.2">
      <c r="A105" s="13"/>
      <c r="B105" s="13"/>
      <c r="C105" s="13" t="s">
        <v>257</v>
      </c>
      <c r="D105" s="13"/>
      <c r="E105" s="13"/>
      <c r="F105" s="13"/>
      <c r="G105" s="13" t="s">
        <v>87</v>
      </c>
      <c r="H105" s="13" t="s">
        <v>258</v>
      </c>
      <c r="I105" s="58"/>
      <c r="J105" s="58"/>
      <c r="K105" s="59"/>
      <c r="L105" s="59"/>
      <c r="M105" s="60"/>
      <c r="N105" s="66"/>
      <c r="O105" s="64"/>
      <c r="P105" s="61" t="str">
        <f t="shared" si="2"/>
        <v>LEEG</v>
      </c>
      <c r="Q105" s="67"/>
      <c r="R105" s="62"/>
    </row>
    <row r="106" spans="1:18" x14ac:dyDescent="0.2">
      <c r="A106" s="13"/>
      <c r="B106" s="13"/>
      <c r="C106" s="13" t="s">
        <v>259</v>
      </c>
      <c r="D106" s="13"/>
      <c r="E106" s="13"/>
      <c r="F106" s="13"/>
      <c r="G106" s="13"/>
      <c r="H106" s="13" t="s">
        <v>260</v>
      </c>
      <c r="I106" s="58" t="s">
        <v>194</v>
      </c>
      <c r="J106" s="58"/>
      <c r="K106" s="59"/>
      <c r="L106" s="59"/>
      <c r="M106" s="60"/>
      <c r="N106" s="66"/>
      <c r="O106" s="64"/>
      <c r="P106" s="61" t="str">
        <f t="shared" si="2"/>
        <v>O</v>
      </c>
      <c r="Q106" s="67"/>
      <c r="R106" s="62"/>
    </row>
    <row r="107" spans="1:18" x14ac:dyDescent="0.2">
      <c r="A107" s="13"/>
      <c r="B107" s="13"/>
      <c r="C107" s="13" t="s">
        <v>261</v>
      </c>
      <c r="D107" s="13"/>
      <c r="E107" s="13"/>
      <c r="F107" s="13"/>
      <c r="G107" s="13" t="s">
        <v>87</v>
      </c>
      <c r="H107" s="13" t="s">
        <v>262</v>
      </c>
      <c r="I107" s="58"/>
      <c r="J107" s="58"/>
      <c r="K107" s="59"/>
      <c r="L107" s="59"/>
      <c r="M107" s="60"/>
      <c r="N107" s="66"/>
      <c r="O107" s="64"/>
      <c r="P107" s="61" t="str">
        <f t="shared" si="2"/>
        <v>LEEG</v>
      </c>
      <c r="Q107" s="67"/>
      <c r="R107" s="62"/>
    </row>
    <row r="108" spans="1:18" x14ac:dyDescent="0.2">
      <c r="A108" s="13"/>
      <c r="B108" s="13"/>
      <c r="C108" s="13" t="s">
        <v>263</v>
      </c>
      <c r="D108" s="13"/>
      <c r="E108" s="13"/>
      <c r="F108" s="13"/>
      <c r="G108" s="13" t="s">
        <v>264</v>
      </c>
      <c r="H108" s="13" t="s">
        <v>265</v>
      </c>
      <c r="I108" s="58"/>
      <c r="J108" s="58"/>
      <c r="K108" s="59"/>
      <c r="L108" s="59"/>
      <c r="M108" s="60"/>
      <c r="N108" s="66"/>
      <c r="O108" s="64"/>
      <c r="P108" s="61" t="str">
        <f t="shared" si="2"/>
        <v>LEEG</v>
      </c>
      <c r="Q108" s="67"/>
      <c r="R108" s="62"/>
    </row>
    <row r="109" spans="1:18" x14ac:dyDescent="0.2">
      <c r="A109" s="13"/>
      <c r="B109" s="13"/>
      <c r="C109" s="13" t="s">
        <v>266</v>
      </c>
      <c r="D109" s="13"/>
      <c r="E109" s="13"/>
      <c r="F109" s="13"/>
      <c r="G109" s="13" t="s">
        <v>87</v>
      </c>
      <c r="H109" s="13" t="s">
        <v>267</v>
      </c>
      <c r="I109" s="58"/>
      <c r="J109" s="58"/>
      <c r="K109" s="59"/>
      <c r="L109" s="59"/>
      <c r="M109" s="60"/>
      <c r="N109" s="66"/>
      <c r="O109" s="64"/>
      <c r="P109" s="61" t="str">
        <f t="shared" si="2"/>
        <v>LEEG</v>
      </c>
      <c r="Q109" s="67"/>
      <c r="R109" s="62"/>
    </row>
    <row r="110" spans="1:18" x14ac:dyDescent="0.2">
      <c r="A110" s="13"/>
      <c r="B110" s="13"/>
      <c r="C110" s="13" t="s">
        <v>268</v>
      </c>
      <c r="D110" s="13"/>
      <c r="E110" s="13"/>
      <c r="F110" s="13"/>
      <c r="G110" s="13" t="s">
        <v>269</v>
      </c>
      <c r="H110" s="13" t="s">
        <v>270</v>
      </c>
      <c r="I110" s="58"/>
      <c r="J110" s="58"/>
      <c r="K110" s="59"/>
      <c r="L110" s="59"/>
      <c r="M110" s="60"/>
      <c r="N110" s="66"/>
      <c r="O110" s="64"/>
      <c r="P110" s="61" t="str">
        <f t="shared" si="2"/>
        <v>LEEG</v>
      </c>
      <c r="Q110" s="67"/>
      <c r="R110" s="62"/>
    </row>
    <row r="111" spans="1:18" x14ac:dyDescent="0.2">
      <c r="A111" s="13"/>
      <c r="B111" s="13"/>
      <c r="C111" s="13" t="s">
        <v>271</v>
      </c>
      <c r="D111" s="13"/>
      <c r="E111" s="13"/>
      <c r="F111" s="13"/>
      <c r="G111" s="13" t="s">
        <v>272</v>
      </c>
      <c r="H111" s="13" t="s">
        <v>273</v>
      </c>
      <c r="I111" s="58"/>
      <c r="J111" s="58"/>
      <c r="K111" s="59"/>
      <c r="L111" s="59"/>
      <c r="M111" s="60"/>
      <c r="N111" s="66"/>
      <c r="O111" s="64"/>
      <c r="P111" s="61" t="str">
        <f t="shared" si="2"/>
        <v>LEEG</v>
      </c>
      <c r="Q111" s="67"/>
      <c r="R111" s="62"/>
    </row>
    <row r="112" spans="1:18" x14ac:dyDescent="0.2">
      <c r="A112" s="13"/>
      <c r="B112" s="13"/>
      <c r="C112" s="13" t="s">
        <v>274</v>
      </c>
      <c r="D112" s="13"/>
      <c r="E112" s="13"/>
      <c r="F112" s="13"/>
      <c r="G112" s="13" t="s">
        <v>87</v>
      </c>
      <c r="H112" s="13" t="s">
        <v>275</v>
      </c>
      <c r="I112" s="58"/>
      <c r="J112" s="58"/>
      <c r="K112" s="59"/>
      <c r="L112" s="59"/>
      <c r="M112" s="60"/>
      <c r="N112" s="66"/>
      <c r="O112" s="64"/>
      <c r="P112" s="61" t="str">
        <f t="shared" si="2"/>
        <v>LEEG</v>
      </c>
      <c r="Q112" s="67"/>
      <c r="R112" s="62"/>
    </row>
    <row r="113" spans="1:18" x14ac:dyDescent="0.2">
      <c r="A113" s="13"/>
      <c r="B113" s="13"/>
      <c r="C113" s="13" t="s">
        <v>276</v>
      </c>
      <c r="D113" s="13"/>
      <c r="E113" s="13"/>
      <c r="F113" s="13"/>
      <c r="G113" s="13" t="s">
        <v>87</v>
      </c>
      <c r="H113" s="13" t="s">
        <v>277</v>
      </c>
      <c r="I113" s="58"/>
      <c r="J113" s="58"/>
      <c r="K113" s="59"/>
      <c r="L113" s="59"/>
      <c r="M113" s="60"/>
      <c r="N113" s="66"/>
      <c r="O113" s="64"/>
      <c r="P113" s="61" t="str">
        <f t="shared" si="2"/>
        <v>LEEG</v>
      </c>
      <c r="Q113" s="67"/>
      <c r="R113" s="62"/>
    </row>
    <row r="114" spans="1:18" x14ac:dyDescent="0.2">
      <c r="A114" s="13"/>
      <c r="B114" s="13"/>
      <c r="C114" s="13" t="s">
        <v>278</v>
      </c>
      <c r="D114" s="13"/>
      <c r="E114" s="13"/>
      <c r="F114" s="13"/>
      <c r="G114" s="13" t="s">
        <v>87</v>
      </c>
      <c r="H114" s="13" t="s">
        <v>279</v>
      </c>
      <c r="I114" s="58"/>
      <c r="J114" s="58"/>
      <c r="K114" s="59"/>
      <c r="L114" s="59"/>
      <c r="M114" s="60"/>
      <c r="N114" s="66"/>
      <c r="O114" s="64"/>
      <c r="P114" s="61" t="str">
        <f t="shared" si="2"/>
        <v>LEEG</v>
      </c>
      <c r="Q114" s="67"/>
      <c r="R114" s="62"/>
    </row>
    <row r="115" spans="1:18" x14ac:dyDescent="0.2">
      <c r="A115" s="13"/>
      <c r="B115" s="13"/>
      <c r="C115" s="13" t="s">
        <v>280</v>
      </c>
      <c r="D115" s="13"/>
      <c r="E115" s="13"/>
      <c r="F115" s="13"/>
      <c r="G115" s="13" t="s">
        <v>87</v>
      </c>
      <c r="H115" s="13" t="s">
        <v>281</v>
      </c>
      <c r="I115" s="58"/>
      <c r="J115" s="58"/>
      <c r="K115" s="59"/>
      <c r="L115" s="59"/>
      <c r="M115" s="60"/>
      <c r="N115" s="66"/>
      <c r="O115" s="64"/>
      <c r="P115" s="61" t="str">
        <f t="shared" si="2"/>
        <v>LEEG</v>
      </c>
      <c r="Q115" s="67"/>
      <c r="R115" s="62"/>
    </row>
    <row r="116" spans="1:18" x14ac:dyDescent="0.2">
      <c r="A116" s="13"/>
      <c r="B116" s="13"/>
      <c r="C116" s="13" t="s">
        <v>282</v>
      </c>
      <c r="D116" s="13"/>
      <c r="E116" s="13"/>
      <c r="F116" s="13"/>
      <c r="G116" s="13" t="s">
        <v>87</v>
      </c>
      <c r="H116" s="13" t="s">
        <v>283</v>
      </c>
      <c r="I116" s="58"/>
      <c r="J116" s="58"/>
      <c r="K116" s="59"/>
      <c r="L116" s="59"/>
      <c r="M116" s="60"/>
      <c r="N116" s="66"/>
      <c r="O116" s="64"/>
      <c r="P116" s="61" t="str">
        <f t="shared" si="2"/>
        <v>LEEG</v>
      </c>
      <c r="Q116" s="67"/>
      <c r="R116" s="62"/>
    </row>
    <row r="117" spans="1:18" x14ac:dyDescent="0.2">
      <c r="A117" s="13"/>
      <c r="B117" s="13"/>
      <c r="C117" s="13" t="s">
        <v>284</v>
      </c>
      <c r="D117" s="13"/>
      <c r="E117" s="13"/>
      <c r="F117" s="13"/>
      <c r="G117" s="13"/>
      <c r="H117" s="13" t="s">
        <v>285</v>
      </c>
      <c r="I117" s="58"/>
      <c r="J117" s="58" t="s">
        <v>194</v>
      </c>
      <c r="K117" s="59"/>
      <c r="L117" s="59"/>
      <c r="M117" s="60"/>
      <c r="N117" s="66"/>
      <c r="O117" s="64"/>
      <c r="P117" s="61" t="str">
        <f t="shared" si="2"/>
        <v>O</v>
      </c>
      <c r="Q117" s="67"/>
      <c r="R117" s="62"/>
    </row>
    <row r="118" spans="1:18" x14ac:dyDescent="0.2">
      <c r="A118" s="13"/>
      <c r="B118" s="13"/>
      <c r="C118" s="13" t="s">
        <v>286</v>
      </c>
      <c r="D118" s="13"/>
      <c r="E118" s="13"/>
      <c r="F118" s="13"/>
      <c r="G118" s="13"/>
      <c r="H118" s="13" t="s">
        <v>287</v>
      </c>
      <c r="I118" s="58"/>
      <c r="J118" s="58"/>
      <c r="K118" s="59"/>
      <c r="L118" s="59"/>
      <c r="M118" s="60"/>
      <c r="N118" s="66"/>
      <c r="O118" s="64"/>
      <c r="P118" s="61" t="str">
        <f t="shared" si="2"/>
        <v>LEEG</v>
      </c>
      <c r="Q118" s="67"/>
      <c r="R118" s="62"/>
    </row>
    <row r="119" spans="1:18" x14ac:dyDescent="0.2">
      <c r="A119" s="13"/>
      <c r="B119" s="13"/>
      <c r="C119" s="13" t="s">
        <v>288</v>
      </c>
      <c r="D119" s="13"/>
      <c r="E119" s="13"/>
      <c r="F119" s="13"/>
      <c r="G119" s="13"/>
      <c r="H119" s="13" t="s">
        <v>289</v>
      </c>
      <c r="I119" s="58" t="s">
        <v>194</v>
      </c>
      <c r="J119" s="58"/>
      <c r="K119" s="59"/>
      <c r="L119" s="59"/>
      <c r="M119" s="60"/>
      <c r="N119" s="66"/>
      <c r="O119" s="64"/>
      <c r="P119" s="61" t="str">
        <f t="shared" si="2"/>
        <v>O</v>
      </c>
      <c r="Q119" s="67"/>
      <c r="R119" s="62"/>
    </row>
    <row r="120" spans="1:18" x14ac:dyDescent="0.2">
      <c r="A120" s="13"/>
      <c r="B120" s="13"/>
      <c r="C120" s="13" t="s">
        <v>290</v>
      </c>
      <c r="D120" s="13"/>
      <c r="E120" s="13"/>
      <c r="F120" s="13"/>
      <c r="G120" s="13" t="s">
        <v>87</v>
      </c>
      <c r="H120" s="13" t="s">
        <v>291</v>
      </c>
      <c r="I120" s="58"/>
      <c r="J120" s="58"/>
      <c r="K120" s="59"/>
      <c r="L120" s="59"/>
      <c r="M120" s="60"/>
      <c r="N120" s="66"/>
      <c r="O120" s="64"/>
      <c r="P120" s="61" t="str">
        <f t="shared" si="2"/>
        <v>LEEG</v>
      </c>
      <c r="Q120" s="67"/>
      <c r="R120" s="62"/>
    </row>
    <row r="121" spans="1:18" x14ac:dyDescent="0.2">
      <c r="A121" s="13"/>
      <c r="B121" s="13"/>
      <c r="C121" s="13" t="s">
        <v>292</v>
      </c>
      <c r="D121" s="13"/>
      <c r="E121" s="13"/>
      <c r="F121" s="13"/>
      <c r="G121" s="13"/>
      <c r="H121" s="13" t="s">
        <v>293</v>
      </c>
      <c r="I121" s="58"/>
      <c r="J121" s="58"/>
      <c r="K121" s="59"/>
      <c r="L121" s="59"/>
      <c r="M121" s="60"/>
      <c r="N121" s="66"/>
      <c r="O121" s="64"/>
      <c r="P121" s="61" t="str">
        <f t="shared" si="2"/>
        <v>LEEG</v>
      </c>
      <c r="Q121" s="67"/>
      <c r="R121" s="62"/>
    </row>
    <row r="122" spans="1:18" x14ac:dyDescent="0.2">
      <c r="A122" s="13"/>
      <c r="B122" s="13"/>
      <c r="C122" s="13" t="s">
        <v>294</v>
      </c>
      <c r="D122" s="13"/>
      <c r="E122" s="13"/>
      <c r="F122" s="13"/>
      <c r="G122" s="13" t="s">
        <v>295</v>
      </c>
      <c r="H122" s="13" t="s">
        <v>296</v>
      </c>
      <c r="I122" s="58"/>
      <c r="J122" s="58"/>
      <c r="K122" s="59"/>
      <c r="L122" s="59"/>
      <c r="M122" s="60"/>
      <c r="N122" s="66"/>
      <c r="O122" s="64"/>
      <c r="P122" s="61" t="str">
        <f t="shared" si="2"/>
        <v>LEEG</v>
      </c>
      <c r="Q122" s="67"/>
      <c r="R122" s="62"/>
    </row>
    <row r="123" spans="1:18" x14ac:dyDescent="0.2">
      <c r="A123" s="13"/>
      <c r="B123" s="13"/>
      <c r="C123" s="13" t="s">
        <v>297</v>
      </c>
      <c r="D123" s="13"/>
      <c r="E123" s="13"/>
      <c r="F123" s="13"/>
      <c r="G123" s="13" t="s">
        <v>87</v>
      </c>
      <c r="H123" s="13" t="s">
        <v>298</v>
      </c>
      <c r="I123" s="58"/>
      <c r="J123" s="58"/>
      <c r="K123" s="59"/>
      <c r="L123" s="59"/>
      <c r="M123" s="60"/>
      <c r="N123" s="66"/>
      <c r="O123" s="64"/>
      <c r="P123" s="61" t="str">
        <f t="shared" si="2"/>
        <v>LEEG</v>
      </c>
      <c r="Q123" s="67"/>
      <c r="R123" s="62"/>
    </row>
    <row r="124" spans="1:18" x14ac:dyDescent="0.2">
      <c r="A124" s="13"/>
      <c r="B124" s="13"/>
      <c r="C124" s="13" t="s">
        <v>299</v>
      </c>
      <c r="D124" s="13"/>
      <c r="E124" s="13"/>
      <c r="F124" s="13"/>
      <c r="G124" s="13" t="s">
        <v>87</v>
      </c>
      <c r="H124" s="13" t="s">
        <v>300</v>
      </c>
      <c r="I124" s="58"/>
      <c r="J124" s="58"/>
      <c r="K124" s="59"/>
      <c r="L124" s="59"/>
      <c r="M124" s="60"/>
      <c r="N124" s="66"/>
      <c r="O124" s="64"/>
      <c r="P124" s="61" t="str">
        <f t="shared" si="2"/>
        <v>LEEG</v>
      </c>
      <c r="Q124" s="67"/>
      <c r="R124" s="62"/>
    </row>
    <row r="125" spans="1:18" x14ac:dyDescent="0.2">
      <c r="A125" s="13"/>
      <c r="B125" s="13"/>
      <c r="C125" s="13" t="s">
        <v>301</v>
      </c>
      <c r="D125" s="13"/>
      <c r="E125" s="13"/>
      <c r="F125" s="13"/>
      <c r="G125" s="13" t="s">
        <v>302</v>
      </c>
      <c r="H125" s="13" t="s">
        <v>303</v>
      </c>
      <c r="I125" s="58"/>
      <c r="J125" s="58"/>
      <c r="K125" s="59"/>
      <c r="L125" s="59"/>
      <c r="M125" s="60"/>
      <c r="N125" s="66"/>
      <c r="O125" s="64"/>
      <c r="P125" s="61" t="str">
        <f t="shared" si="2"/>
        <v>LEEG</v>
      </c>
      <c r="Q125" s="67"/>
      <c r="R125" s="62"/>
    </row>
    <row r="126" spans="1:18" x14ac:dyDescent="0.2">
      <c r="A126" s="13"/>
      <c r="B126" s="13"/>
      <c r="C126" s="13" t="s">
        <v>304</v>
      </c>
      <c r="D126" s="13"/>
      <c r="E126" s="13"/>
      <c r="F126" s="13"/>
      <c r="G126" s="13" t="s">
        <v>238</v>
      </c>
      <c r="H126" s="13" t="s">
        <v>305</v>
      </c>
      <c r="I126" s="58"/>
      <c r="J126" s="58"/>
      <c r="K126" s="59"/>
      <c r="L126" s="59"/>
      <c r="M126" s="60"/>
      <c r="N126" s="66"/>
      <c r="O126" s="64"/>
      <c r="P126" s="61" t="str">
        <f t="shared" si="2"/>
        <v>LEEG</v>
      </c>
      <c r="Q126" s="67"/>
      <c r="R126" s="62"/>
    </row>
    <row r="127" spans="1:18" x14ac:dyDescent="0.2">
      <c r="A127" s="13"/>
      <c r="B127" s="13"/>
      <c r="C127" s="13" t="s">
        <v>306</v>
      </c>
      <c r="D127" s="13"/>
      <c r="E127" s="13"/>
      <c r="F127" s="13"/>
      <c r="G127" s="13" t="s">
        <v>307</v>
      </c>
      <c r="H127" s="13" t="s">
        <v>308</v>
      </c>
      <c r="I127" s="58"/>
      <c r="J127" s="58"/>
      <c r="K127" s="59"/>
      <c r="L127" s="59"/>
      <c r="M127" s="60"/>
      <c r="N127" s="66"/>
      <c r="O127" s="64"/>
      <c r="P127" s="61" t="str">
        <f t="shared" si="2"/>
        <v>LEEG</v>
      </c>
      <c r="Q127" s="67"/>
      <c r="R127" s="62"/>
    </row>
    <row r="128" spans="1:18" x14ac:dyDescent="0.2">
      <c r="A128" s="13"/>
      <c r="B128" s="13"/>
      <c r="C128" s="13" t="s">
        <v>309</v>
      </c>
      <c r="D128" s="13"/>
      <c r="E128" s="13"/>
      <c r="F128" s="13"/>
      <c r="G128" s="13" t="s">
        <v>87</v>
      </c>
      <c r="H128" s="13" t="s">
        <v>310</v>
      </c>
      <c r="I128" s="58"/>
      <c r="J128" s="58"/>
      <c r="K128" s="59"/>
      <c r="L128" s="59"/>
      <c r="M128" s="60"/>
      <c r="N128" s="66"/>
      <c r="O128" s="64"/>
      <c r="P128" s="61" t="str">
        <f t="shared" si="2"/>
        <v>LEEG</v>
      </c>
      <c r="Q128" s="67"/>
      <c r="R128" s="62"/>
    </row>
    <row r="129" spans="1:18" x14ac:dyDescent="0.2">
      <c r="A129" s="13"/>
      <c r="B129" s="13"/>
      <c r="C129" s="13" t="s">
        <v>311</v>
      </c>
      <c r="D129" s="13"/>
      <c r="E129" s="13"/>
      <c r="F129" s="13"/>
      <c r="G129" s="13"/>
      <c r="H129" s="13" t="s">
        <v>312</v>
      </c>
      <c r="I129" s="58"/>
      <c r="J129" s="58"/>
      <c r="K129" s="59"/>
      <c r="L129" s="59"/>
      <c r="M129" s="60"/>
      <c r="N129" s="66"/>
      <c r="O129" s="64"/>
      <c r="P129" s="61" t="str">
        <f t="shared" si="2"/>
        <v>LEEG</v>
      </c>
      <c r="Q129" s="67"/>
      <c r="R129" s="62"/>
    </row>
    <row r="130" spans="1:18" x14ac:dyDescent="0.2">
      <c r="A130" s="13"/>
      <c r="B130" s="13"/>
      <c r="C130" s="13" t="s">
        <v>313</v>
      </c>
      <c r="D130" s="13"/>
      <c r="E130" s="13"/>
      <c r="F130" s="13"/>
      <c r="G130" s="13"/>
      <c r="H130" s="13" t="s">
        <v>314</v>
      </c>
      <c r="I130" s="58"/>
      <c r="J130" s="58" t="s">
        <v>194</v>
      </c>
      <c r="K130" s="59"/>
      <c r="L130" s="59"/>
      <c r="M130" s="60"/>
      <c r="N130" s="66"/>
      <c r="O130" s="64"/>
      <c r="P130" s="61" t="str">
        <f t="shared" si="2"/>
        <v>O</v>
      </c>
      <c r="Q130" s="67"/>
      <c r="R130" s="62"/>
    </row>
    <row r="131" spans="1:18" x14ac:dyDescent="0.2">
      <c r="A131" s="13"/>
      <c r="B131" s="13"/>
      <c r="C131" s="13" t="s">
        <v>315</v>
      </c>
      <c r="D131" s="13"/>
      <c r="E131" s="13"/>
      <c r="F131" s="13"/>
      <c r="G131" s="13"/>
      <c r="H131" s="13" t="s">
        <v>316</v>
      </c>
      <c r="I131" s="58" t="s">
        <v>194</v>
      </c>
      <c r="J131" s="58"/>
      <c r="K131" s="59"/>
      <c r="L131" s="59"/>
      <c r="M131" s="60"/>
      <c r="N131" s="66"/>
      <c r="O131" s="64"/>
      <c r="P131" s="61" t="str">
        <f t="shared" si="2"/>
        <v>O</v>
      </c>
      <c r="Q131" s="67"/>
      <c r="R131" s="62"/>
    </row>
    <row r="132" spans="1:18" x14ac:dyDescent="0.2">
      <c r="A132" s="13"/>
      <c r="B132" s="13"/>
      <c r="C132" s="13" t="s">
        <v>317</v>
      </c>
      <c r="D132" s="13"/>
      <c r="E132" s="13"/>
      <c r="F132" s="13"/>
      <c r="G132" s="13" t="s">
        <v>318</v>
      </c>
      <c r="H132" s="13" t="s">
        <v>319</v>
      </c>
      <c r="I132" s="58"/>
      <c r="J132" s="58"/>
      <c r="K132" s="59"/>
      <c r="L132" s="59"/>
      <c r="M132" s="60"/>
      <c r="N132" s="66"/>
      <c r="O132" s="64"/>
      <c r="P132" s="61" t="str">
        <f t="shared" si="2"/>
        <v>LEEG</v>
      </c>
      <c r="Q132" s="67"/>
      <c r="R132" s="62"/>
    </row>
    <row r="133" spans="1:18" x14ac:dyDescent="0.2">
      <c r="A133" s="13"/>
      <c r="B133" s="13"/>
      <c r="C133" s="13" t="s">
        <v>320</v>
      </c>
      <c r="D133" s="13"/>
      <c r="E133" s="13"/>
      <c r="F133" s="13"/>
      <c r="G133" s="13" t="s">
        <v>321</v>
      </c>
      <c r="H133" s="13" t="s">
        <v>322</v>
      </c>
      <c r="I133" s="58"/>
      <c r="J133" s="58"/>
      <c r="K133" s="59"/>
      <c r="L133" s="59"/>
      <c r="M133" s="60"/>
      <c r="N133" s="66"/>
      <c r="O133" s="64"/>
      <c r="P133" s="61" t="str">
        <f t="shared" si="2"/>
        <v>LEEG</v>
      </c>
      <c r="Q133" s="67"/>
      <c r="R133" s="62"/>
    </row>
    <row r="134" spans="1:18" x14ac:dyDescent="0.2">
      <c r="A134" s="13"/>
      <c r="B134" s="13"/>
      <c r="C134" s="13" t="s">
        <v>323</v>
      </c>
      <c r="D134" s="13"/>
      <c r="E134" s="13"/>
      <c r="F134" s="13"/>
      <c r="G134" s="13" t="s">
        <v>324</v>
      </c>
      <c r="H134" s="13" t="s">
        <v>325</v>
      </c>
      <c r="I134" s="58"/>
      <c r="J134" s="58"/>
      <c r="K134" s="59"/>
      <c r="L134" s="59"/>
      <c r="M134" s="60"/>
      <c r="N134" s="66"/>
      <c r="O134" s="64"/>
      <c r="P134" s="61" t="str">
        <f t="shared" si="2"/>
        <v>LEEG</v>
      </c>
      <c r="Q134" s="67"/>
      <c r="R134" s="62"/>
    </row>
    <row r="135" spans="1:18" x14ac:dyDescent="0.2">
      <c r="A135" s="13"/>
      <c r="B135" s="13"/>
      <c r="C135" s="13" t="s">
        <v>190</v>
      </c>
      <c r="D135" s="13"/>
      <c r="E135" s="13"/>
      <c r="F135" s="13"/>
      <c r="G135" s="13"/>
      <c r="H135" s="13" t="s">
        <v>191</v>
      </c>
      <c r="I135" s="58" t="s">
        <v>194</v>
      </c>
      <c r="J135" s="58"/>
      <c r="K135" s="59"/>
      <c r="L135" s="59"/>
      <c r="M135" s="60"/>
      <c r="N135" s="66"/>
      <c r="O135" s="64"/>
      <c r="P135" s="61" t="str">
        <f t="shared" si="2"/>
        <v>O</v>
      </c>
      <c r="Q135" s="67"/>
      <c r="R135" s="62"/>
    </row>
    <row r="136" spans="1:18" x14ac:dyDescent="0.2">
      <c r="A136" s="13"/>
      <c r="B136" s="13"/>
      <c r="C136" s="13" t="s">
        <v>101</v>
      </c>
      <c r="D136" s="13"/>
      <c r="E136" s="13"/>
      <c r="F136" s="13"/>
      <c r="G136" s="13" t="s">
        <v>102</v>
      </c>
      <c r="H136" s="13" t="s">
        <v>103</v>
      </c>
      <c r="I136" s="58"/>
      <c r="J136" s="58"/>
      <c r="K136" s="59"/>
      <c r="L136" s="59"/>
      <c r="M136" s="60"/>
      <c r="N136" s="66"/>
      <c r="O136" s="64"/>
      <c r="P136" s="61" t="str">
        <f t="shared" si="2"/>
        <v>LEEG</v>
      </c>
      <c r="Q136" s="67"/>
      <c r="R136" s="62"/>
    </row>
    <row r="137" spans="1:18" x14ac:dyDescent="0.2">
      <c r="A137" s="13"/>
      <c r="B137" s="13"/>
      <c r="C137" s="13" t="s">
        <v>326</v>
      </c>
      <c r="D137" s="13"/>
      <c r="E137" s="13"/>
      <c r="F137" s="13"/>
      <c r="G137" s="13" t="s">
        <v>327</v>
      </c>
      <c r="H137" s="13" t="s">
        <v>328</v>
      </c>
      <c r="I137" s="58"/>
      <c r="J137" s="58"/>
      <c r="K137" s="59"/>
      <c r="L137" s="59"/>
      <c r="M137" s="60"/>
      <c r="N137" s="66"/>
      <c r="O137" s="64"/>
      <c r="P137" s="61" t="str">
        <f t="shared" si="2"/>
        <v>LEEG</v>
      </c>
      <c r="Q137" s="67"/>
      <c r="R137" s="62"/>
    </row>
    <row r="138" spans="1:18" x14ac:dyDescent="0.2">
      <c r="A138" s="13"/>
      <c r="B138" s="13"/>
      <c r="C138" s="13" t="s">
        <v>329</v>
      </c>
      <c r="D138" s="13"/>
      <c r="E138" s="13"/>
      <c r="F138" s="13"/>
      <c r="G138" s="13" t="s">
        <v>330</v>
      </c>
      <c r="H138" s="13" t="s">
        <v>331</v>
      </c>
      <c r="I138" s="58"/>
      <c r="J138" s="58"/>
      <c r="K138" s="59"/>
      <c r="L138" s="59"/>
      <c r="M138" s="60"/>
      <c r="N138" s="66"/>
      <c r="O138" s="64"/>
      <c r="P138" s="61" t="str">
        <f t="shared" si="2"/>
        <v>LEEG</v>
      </c>
      <c r="Q138" s="67"/>
      <c r="R138" s="62"/>
    </row>
    <row r="139" spans="1:18" x14ac:dyDescent="0.2">
      <c r="A139" s="13"/>
      <c r="B139" s="13" t="s">
        <v>332</v>
      </c>
      <c r="C139" s="13"/>
      <c r="D139" s="13"/>
      <c r="E139" s="13"/>
      <c r="F139" s="13"/>
      <c r="G139" s="13"/>
      <c r="H139" s="50" t="s">
        <v>333</v>
      </c>
      <c r="I139" s="58"/>
      <c r="J139" s="58" t="s">
        <v>194</v>
      </c>
      <c r="K139" s="59"/>
      <c r="L139" s="59"/>
      <c r="M139" s="60"/>
      <c r="N139" s="66"/>
      <c r="O139" s="64"/>
      <c r="P139" s="61" t="str">
        <f t="shared" si="2"/>
        <v>O</v>
      </c>
      <c r="Q139" s="67" t="s">
        <v>195</v>
      </c>
      <c r="R139" s="62"/>
    </row>
    <row r="140" spans="1:18" x14ac:dyDescent="0.2">
      <c r="A140" s="13"/>
      <c r="B140" s="13"/>
      <c r="C140" s="13" t="s">
        <v>334</v>
      </c>
      <c r="D140" s="13"/>
      <c r="E140" s="13"/>
      <c r="F140" s="13"/>
      <c r="G140" s="13"/>
      <c r="H140" s="13" t="s">
        <v>335</v>
      </c>
      <c r="I140" s="58"/>
      <c r="J140" s="58"/>
      <c r="K140" s="59"/>
      <c r="L140" s="59"/>
      <c r="M140" s="60"/>
      <c r="N140" s="66"/>
      <c r="O140" s="64"/>
      <c r="P140" s="61" t="str">
        <f t="shared" si="2"/>
        <v>LEEG</v>
      </c>
      <c r="Q140" s="67"/>
      <c r="R140" s="62"/>
    </row>
    <row r="141" spans="1:18" x14ac:dyDescent="0.2">
      <c r="A141" s="13"/>
      <c r="B141" s="13"/>
      <c r="C141" s="13" t="s">
        <v>336</v>
      </c>
      <c r="D141" s="13"/>
      <c r="E141" s="13"/>
      <c r="F141" s="13"/>
      <c r="G141" s="13"/>
      <c r="H141" s="13" t="s">
        <v>337</v>
      </c>
      <c r="I141" s="58"/>
      <c r="J141" s="58"/>
      <c r="K141" s="59"/>
      <c r="L141" s="59"/>
      <c r="M141" s="60"/>
      <c r="N141" s="66"/>
      <c r="O141" s="64"/>
      <c r="P141" s="61" t="str">
        <f t="shared" si="2"/>
        <v>LEEG</v>
      </c>
      <c r="Q141" s="67"/>
      <c r="R141" s="62"/>
    </row>
    <row r="142" spans="1:18" x14ac:dyDescent="0.2">
      <c r="A142" s="13"/>
      <c r="B142" s="13"/>
      <c r="C142" s="13" t="s">
        <v>338</v>
      </c>
      <c r="D142" s="13"/>
      <c r="E142" s="13"/>
      <c r="F142" s="13"/>
      <c r="G142" s="13"/>
      <c r="H142" s="13" t="s">
        <v>339</v>
      </c>
      <c r="I142" s="58"/>
      <c r="J142" s="58"/>
      <c r="K142" s="59"/>
      <c r="L142" s="59"/>
      <c r="M142" s="60"/>
      <c r="N142" s="66"/>
      <c r="O142" s="64"/>
      <c r="P142" s="61" t="str">
        <f t="shared" si="2"/>
        <v>LEEG</v>
      </c>
      <c r="Q142" s="67"/>
      <c r="R142" s="62"/>
    </row>
    <row r="143" spans="1:18" x14ac:dyDescent="0.2">
      <c r="A143" s="13"/>
      <c r="B143" s="13"/>
      <c r="C143" s="13" t="s">
        <v>340</v>
      </c>
      <c r="D143" s="13"/>
      <c r="E143" s="13"/>
      <c r="F143" s="13"/>
      <c r="G143" s="13"/>
      <c r="H143" s="13" t="s">
        <v>341</v>
      </c>
      <c r="I143" s="58"/>
      <c r="J143" s="58"/>
      <c r="K143" s="59"/>
      <c r="L143" s="59"/>
      <c r="M143" s="60"/>
      <c r="N143" s="66"/>
      <c r="O143" s="64"/>
      <c r="P143" s="61" t="str">
        <f t="shared" si="2"/>
        <v>LEEG</v>
      </c>
      <c r="Q143" s="67"/>
      <c r="R143" s="62"/>
    </row>
    <row r="144" spans="1:18" x14ac:dyDescent="0.2">
      <c r="A144" s="13"/>
      <c r="B144" s="13"/>
      <c r="C144" s="13" t="s">
        <v>342</v>
      </c>
      <c r="D144" s="13"/>
      <c r="E144" s="13"/>
      <c r="F144" s="13"/>
      <c r="G144" s="13"/>
      <c r="H144" s="13" t="s">
        <v>343</v>
      </c>
      <c r="I144" s="58"/>
      <c r="J144" s="58"/>
      <c r="K144" s="59"/>
      <c r="L144" s="59"/>
      <c r="M144" s="60"/>
      <c r="N144" s="66"/>
      <c r="O144" s="64"/>
      <c r="P144" s="61" t="str">
        <f t="shared" si="2"/>
        <v>LEEG</v>
      </c>
      <c r="Q144" s="67"/>
      <c r="R144" s="62"/>
    </row>
    <row r="145" spans="1:18" x14ac:dyDescent="0.2">
      <c r="A145" s="13"/>
      <c r="B145" s="13"/>
      <c r="C145" s="13" t="s">
        <v>344</v>
      </c>
      <c r="D145" s="13"/>
      <c r="E145" s="13"/>
      <c r="F145" s="13"/>
      <c r="G145" s="13"/>
      <c r="H145" s="13" t="s">
        <v>345</v>
      </c>
      <c r="I145" s="58"/>
      <c r="J145" s="58"/>
      <c r="K145" s="59"/>
      <c r="L145" s="59"/>
      <c r="M145" s="60"/>
      <c r="N145" s="66"/>
      <c r="O145" s="64"/>
      <c r="P145" s="61" t="str">
        <f t="shared" si="2"/>
        <v>LEEG</v>
      </c>
      <c r="Q145" s="67"/>
      <c r="R145" s="62"/>
    </row>
    <row r="146" spans="1:18" x14ac:dyDescent="0.2">
      <c r="A146" s="13"/>
      <c r="B146" s="13"/>
      <c r="C146" s="13" t="s">
        <v>346</v>
      </c>
      <c r="D146" s="13"/>
      <c r="E146" s="13"/>
      <c r="F146" s="13"/>
      <c r="G146" s="13"/>
      <c r="H146" s="13" t="s">
        <v>347</v>
      </c>
      <c r="I146" s="58"/>
      <c r="J146" s="58"/>
      <c r="K146" s="59"/>
      <c r="L146" s="59"/>
      <c r="M146" s="60"/>
      <c r="N146" s="66"/>
      <c r="O146" s="64"/>
      <c r="P146" s="61" t="str">
        <f t="shared" si="2"/>
        <v>LEEG</v>
      </c>
      <c r="Q146" s="67"/>
      <c r="R146" s="62"/>
    </row>
    <row r="147" spans="1:18" x14ac:dyDescent="0.2">
      <c r="A147" s="13"/>
      <c r="B147" s="13"/>
      <c r="C147" s="13" t="s">
        <v>190</v>
      </c>
      <c r="D147" s="13"/>
      <c r="E147" s="13"/>
      <c r="F147" s="13"/>
      <c r="G147" s="13"/>
      <c r="H147" s="13" t="s">
        <v>191</v>
      </c>
      <c r="I147" s="58" t="s">
        <v>194</v>
      </c>
      <c r="J147" s="58"/>
      <c r="K147" s="59"/>
      <c r="L147" s="59"/>
      <c r="M147" s="60"/>
      <c r="N147" s="66"/>
      <c r="O147" s="64"/>
      <c r="P147" s="61" t="str">
        <f t="shared" si="2"/>
        <v>O</v>
      </c>
      <c r="Q147" s="67"/>
      <c r="R147" s="62"/>
    </row>
    <row r="148" spans="1:18" x14ac:dyDescent="0.2">
      <c r="A148" s="13"/>
      <c r="B148" s="13"/>
      <c r="C148" s="13" t="s">
        <v>101</v>
      </c>
      <c r="D148" s="13"/>
      <c r="E148" s="13"/>
      <c r="F148" s="13"/>
      <c r="G148" s="13" t="s">
        <v>102</v>
      </c>
      <c r="H148" s="13" t="s">
        <v>103</v>
      </c>
      <c r="I148" s="58"/>
      <c r="J148" s="58"/>
      <c r="K148" s="59"/>
      <c r="L148" s="59"/>
      <c r="M148" s="60"/>
      <c r="N148" s="66"/>
      <c r="O148" s="64"/>
      <c r="P148" s="61" t="str">
        <f t="shared" si="2"/>
        <v>LEEG</v>
      </c>
      <c r="Q148" s="67"/>
      <c r="R148" s="62"/>
    </row>
    <row r="149" spans="1:18" x14ac:dyDescent="0.2">
      <c r="A149" s="13"/>
      <c r="B149" s="13"/>
      <c r="C149" s="13" t="s">
        <v>348</v>
      </c>
      <c r="D149" s="13"/>
      <c r="E149" s="13"/>
      <c r="F149" s="13"/>
      <c r="G149" s="13" t="s">
        <v>87</v>
      </c>
      <c r="H149" s="13" t="s">
        <v>349</v>
      </c>
      <c r="I149" s="58"/>
      <c r="J149" s="58"/>
      <c r="K149" s="59"/>
      <c r="L149" s="59"/>
      <c r="M149" s="60"/>
      <c r="N149" s="66"/>
      <c r="O149" s="64"/>
      <c r="P149" s="61" t="str">
        <f t="shared" ref="P149:P330" si="3">IF(LEFT(I149,1)="X","X",IF(LEFT(I149,1)="V","V",IF(J149="V","V",IF(K149="V","V",IF(L149="V","O",IF(M149="V","O",IF(N149="V","O",IF(O149="V","O",IF(LEFT(I149,1)="O","O",IF(LEFT(J149,1)="O","O",IF(K149="O","O",IF(L149="O","O",IF(M149="O","O",IF(N149="O","O",IF(O149="O","O","LEEG")))))))))))))))</f>
        <v>LEEG</v>
      </c>
      <c r="Q149" s="67"/>
      <c r="R149" s="62"/>
    </row>
    <row r="150" spans="1:18" x14ac:dyDescent="0.2">
      <c r="A150" s="13"/>
      <c r="B150" s="13" t="s">
        <v>350</v>
      </c>
      <c r="C150" s="13"/>
      <c r="D150" s="13"/>
      <c r="E150" s="13"/>
      <c r="F150" s="13"/>
      <c r="G150" s="13"/>
      <c r="H150" s="50" t="s">
        <v>351</v>
      </c>
      <c r="I150" s="58"/>
      <c r="J150" s="58" t="s">
        <v>194</v>
      </c>
      <c r="K150" s="59"/>
      <c r="L150" s="59"/>
      <c r="M150" s="60"/>
      <c r="N150" s="66"/>
      <c r="O150" s="64"/>
      <c r="P150" s="61" t="str">
        <f t="shared" si="3"/>
        <v>O</v>
      </c>
      <c r="Q150" s="67" t="s">
        <v>195</v>
      </c>
      <c r="R150" s="62"/>
    </row>
    <row r="151" spans="1:18" x14ac:dyDescent="0.2">
      <c r="A151" s="13"/>
      <c r="B151" s="13"/>
      <c r="C151" s="13" t="s">
        <v>352</v>
      </c>
      <c r="D151" s="13"/>
      <c r="E151" s="13"/>
      <c r="F151" s="13"/>
      <c r="G151" s="13"/>
      <c r="H151" s="13" t="s">
        <v>353</v>
      </c>
      <c r="I151" s="58"/>
      <c r="J151" s="58"/>
      <c r="K151" s="59"/>
      <c r="L151" s="59"/>
      <c r="M151" s="60"/>
      <c r="N151" s="66"/>
      <c r="O151" s="64"/>
      <c r="P151" s="61" t="str">
        <f t="shared" si="3"/>
        <v>LEEG</v>
      </c>
      <c r="Q151" s="67"/>
      <c r="R151" s="62"/>
    </row>
    <row r="152" spans="1:18" x14ac:dyDescent="0.2">
      <c r="A152" s="13"/>
      <c r="B152" s="13"/>
      <c r="C152" s="13" t="s">
        <v>354</v>
      </c>
      <c r="D152" s="13"/>
      <c r="E152" s="13"/>
      <c r="F152" s="13"/>
      <c r="G152" s="13"/>
      <c r="H152" s="13" t="s">
        <v>355</v>
      </c>
      <c r="I152" s="58"/>
      <c r="J152" s="58"/>
      <c r="K152" s="59"/>
      <c r="L152" s="59"/>
      <c r="M152" s="60"/>
      <c r="N152" s="66"/>
      <c r="O152" s="64"/>
      <c r="P152" s="61" t="str">
        <f t="shared" si="3"/>
        <v>LEEG</v>
      </c>
      <c r="Q152" s="67"/>
      <c r="R152" s="62"/>
    </row>
    <row r="153" spans="1:18" x14ac:dyDescent="0.2">
      <c r="A153" s="13"/>
      <c r="B153" s="13"/>
      <c r="C153" s="13" t="s">
        <v>356</v>
      </c>
      <c r="D153" s="13"/>
      <c r="E153" s="13"/>
      <c r="F153" s="13"/>
      <c r="G153" s="13"/>
      <c r="H153" s="13" t="s">
        <v>357</v>
      </c>
      <c r="I153" s="58"/>
      <c r="J153" s="58"/>
      <c r="K153" s="59"/>
      <c r="L153" s="59"/>
      <c r="M153" s="60"/>
      <c r="N153" s="66"/>
      <c r="O153" s="64"/>
      <c r="P153" s="61" t="str">
        <f t="shared" si="3"/>
        <v>LEEG</v>
      </c>
      <c r="Q153" s="67"/>
      <c r="R153" s="62"/>
    </row>
    <row r="154" spans="1:18" x14ac:dyDescent="0.2">
      <c r="A154" s="13"/>
      <c r="B154" s="13"/>
      <c r="C154" s="13" t="s">
        <v>358</v>
      </c>
      <c r="D154" s="13"/>
      <c r="E154" s="13"/>
      <c r="F154" s="13"/>
      <c r="G154" s="13" t="s">
        <v>87</v>
      </c>
      <c r="H154" s="13" t="s">
        <v>359</v>
      </c>
      <c r="I154" s="58"/>
      <c r="J154" s="58"/>
      <c r="K154" s="59"/>
      <c r="L154" s="59"/>
      <c r="M154" s="60"/>
      <c r="N154" s="66"/>
      <c r="O154" s="64"/>
      <c r="P154" s="61" t="str">
        <f t="shared" si="3"/>
        <v>LEEG</v>
      </c>
      <c r="Q154" s="67"/>
      <c r="R154" s="62"/>
    </row>
    <row r="155" spans="1:18" x14ac:dyDescent="0.2">
      <c r="A155" s="13"/>
      <c r="B155" s="13"/>
      <c r="C155" s="13" t="s">
        <v>190</v>
      </c>
      <c r="D155" s="13"/>
      <c r="E155" s="13"/>
      <c r="F155" s="13"/>
      <c r="G155" s="13"/>
      <c r="H155" s="13" t="s">
        <v>191</v>
      </c>
      <c r="I155" s="58" t="s">
        <v>194</v>
      </c>
      <c r="J155" s="58"/>
      <c r="K155" s="59"/>
      <c r="L155" s="59"/>
      <c r="M155" s="60"/>
      <c r="N155" s="66"/>
      <c r="O155" s="64"/>
      <c r="P155" s="61" t="str">
        <f t="shared" si="3"/>
        <v>O</v>
      </c>
      <c r="Q155" s="67"/>
      <c r="R155" s="62"/>
    </row>
    <row r="156" spans="1:18" x14ac:dyDescent="0.2">
      <c r="A156" s="13"/>
      <c r="B156" s="13"/>
      <c r="C156" s="13" t="s">
        <v>101</v>
      </c>
      <c r="D156" s="13"/>
      <c r="E156" s="13"/>
      <c r="F156" s="13"/>
      <c r="G156" s="13" t="s">
        <v>102</v>
      </c>
      <c r="H156" s="13" t="s">
        <v>103</v>
      </c>
      <c r="I156" s="58"/>
      <c r="J156" s="58"/>
      <c r="K156" s="59"/>
      <c r="L156" s="59"/>
      <c r="M156" s="60"/>
      <c r="N156" s="66"/>
      <c r="O156" s="64"/>
      <c r="P156" s="61" t="str">
        <f t="shared" si="3"/>
        <v>LEEG</v>
      </c>
      <c r="Q156" s="67"/>
      <c r="R156" s="62"/>
    </row>
    <row r="157" spans="1:18" x14ac:dyDescent="0.2">
      <c r="A157" s="13"/>
      <c r="B157" s="13" t="s">
        <v>360</v>
      </c>
      <c r="C157" s="13"/>
      <c r="D157" s="13"/>
      <c r="E157" s="13"/>
      <c r="F157" s="13"/>
      <c r="G157" s="13"/>
      <c r="H157" s="50" t="s">
        <v>361</v>
      </c>
      <c r="I157" s="58"/>
      <c r="J157" s="58" t="s">
        <v>194</v>
      </c>
      <c r="K157" s="59"/>
      <c r="L157" s="59"/>
      <c r="M157" s="60"/>
      <c r="N157" s="66"/>
      <c r="O157" s="64"/>
      <c r="P157" s="61" t="str">
        <f t="shared" si="3"/>
        <v>O</v>
      </c>
      <c r="Q157" s="67" t="s">
        <v>195</v>
      </c>
      <c r="R157" s="62"/>
    </row>
    <row r="158" spans="1:18" x14ac:dyDescent="0.2">
      <c r="A158" s="13"/>
      <c r="B158" s="13"/>
      <c r="C158" s="13" t="s">
        <v>362</v>
      </c>
      <c r="D158" s="13"/>
      <c r="E158" s="13"/>
      <c r="F158" s="13"/>
      <c r="G158" s="13"/>
      <c r="H158" s="13" t="s">
        <v>363</v>
      </c>
      <c r="I158" s="58"/>
      <c r="J158" s="58" t="s">
        <v>194</v>
      </c>
      <c r="K158" s="59"/>
      <c r="L158" s="59"/>
      <c r="M158" s="60"/>
      <c r="N158" s="66"/>
      <c r="O158" s="64"/>
      <c r="P158" s="61" t="str">
        <f t="shared" si="3"/>
        <v>O</v>
      </c>
      <c r="Q158" s="67"/>
      <c r="R158" s="62"/>
    </row>
    <row r="159" spans="1:18" x14ac:dyDescent="0.2">
      <c r="A159" s="13"/>
      <c r="B159" s="13"/>
      <c r="C159" s="13" t="s">
        <v>284</v>
      </c>
      <c r="D159" s="13"/>
      <c r="E159" s="13"/>
      <c r="F159" s="13"/>
      <c r="G159" s="13"/>
      <c r="H159" s="13" t="s">
        <v>285</v>
      </c>
      <c r="I159" s="58"/>
      <c r="J159" s="58" t="s">
        <v>194</v>
      </c>
      <c r="K159" s="59"/>
      <c r="L159" s="59"/>
      <c r="M159" s="60"/>
      <c r="N159" s="66"/>
      <c r="O159" s="64"/>
      <c r="P159" s="61" t="str">
        <f t="shared" si="3"/>
        <v>O</v>
      </c>
      <c r="Q159" s="67"/>
      <c r="R159" s="62"/>
    </row>
    <row r="160" spans="1:18" x14ac:dyDescent="0.2">
      <c r="A160" s="13"/>
      <c r="B160" s="13"/>
      <c r="C160" s="13" t="s">
        <v>364</v>
      </c>
      <c r="D160" s="13"/>
      <c r="E160" s="13"/>
      <c r="F160" s="13"/>
      <c r="G160" s="13" t="s">
        <v>365</v>
      </c>
      <c r="H160" s="13" t="s">
        <v>366</v>
      </c>
      <c r="I160" s="58"/>
      <c r="J160" s="58"/>
      <c r="K160" s="59"/>
      <c r="L160" s="59"/>
      <c r="M160" s="60"/>
      <c r="N160" s="66"/>
      <c r="O160" s="64"/>
      <c r="P160" s="61" t="str">
        <f t="shared" si="3"/>
        <v>LEEG</v>
      </c>
      <c r="Q160" s="67"/>
      <c r="R160" s="62"/>
    </row>
    <row r="161" spans="1:18" x14ac:dyDescent="0.2">
      <c r="A161" s="13"/>
      <c r="B161" s="13"/>
      <c r="C161" s="13" t="s">
        <v>190</v>
      </c>
      <c r="D161" s="13"/>
      <c r="E161" s="13"/>
      <c r="F161" s="13"/>
      <c r="G161" s="13"/>
      <c r="H161" s="13" t="s">
        <v>191</v>
      </c>
      <c r="I161" s="58" t="s">
        <v>194</v>
      </c>
      <c r="J161" s="58"/>
      <c r="K161" s="59"/>
      <c r="L161" s="59"/>
      <c r="M161" s="60"/>
      <c r="N161" s="66"/>
      <c r="O161" s="64"/>
      <c r="P161" s="61" t="str">
        <f t="shared" si="3"/>
        <v>O</v>
      </c>
      <c r="Q161" s="67"/>
      <c r="R161" s="62"/>
    </row>
    <row r="162" spans="1:18" x14ac:dyDescent="0.2">
      <c r="A162" s="13"/>
      <c r="B162" s="13"/>
      <c r="C162" s="13" t="s">
        <v>101</v>
      </c>
      <c r="D162" s="13"/>
      <c r="E162" s="13"/>
      <c r="F162" s="13"/>
      <c r="G162" s="13" t="s">
        <v>102</v>
      </c>
      <c r="H162" s="13" t="s">
        <v>103</v>
      </c>
      <c r="I162" s="58"/>
      <c r="J162" s="58"/>
      <c r="K162" s="59"/>
      <c r="L162" s="59"/>
      <c r="M162" s="60"/>
      <c r="N162" s="66"/>
      <c r="O162" s="64"/>
      <c r="P162" s="61" t="str">
        <f t="shared" si="3"/>
        <v>LEEG</v>
      </c>
      <c r="Q162" s="67"/>
      <c r="R162" s="62"/>
    </row>
    <row r="163" spans="1:18" x14ac:dyDescent="0.2">
      <c r="A163" s="13"/>
      <c r="B163" s="13" t="s">
        <v>367</v>
      </c>
      <c r="C163" s="13"/>
      <c r="D163" s="13"/>
      <c r="E163" s="13"/>
      <c r="F163" s="13"/>
      <c r="G163" s="13"/>
      <c r="H163" s="50" t="s">
        <v>368</v>
      </c>
      <c r="I163" s="58"/>
      <c r="J163" s="58"/>
      <c r="K163" s="59"/>
      <c r="L163" s="59"/>
      <c r="M163" s="60"/>
      <c r="N163" s="66"/>
      <c r="O163" s="64" t="s">
        <v>72</v>
      </c>
      <c r="P163" s="61" t="str">
        <f t="shared" si="3"/>
        <v>O</v>
      </c>
      <c r="Q163" s="67" t="s">
        <v>195</v>
      </c>
      <c r="R163" s="62"/>
    </row>
    <row r="164" spans="1:18" x14ac:dyDescent="0.2">
      <c r="A164" s="13"/>
      <c r="B164" s="13"/>
      <c r="C164" s="13" t="s">
        <v>369</v>
      </c>
      <c r="D164" s="13"/>
      <c r="E164" s="13"/>
      <c r="F164" s="13"/>
      <c r="G164" s="13"/>
      <c r="H164" s="13" t="s">
        <v>370</v>
      </c>
      <c r="I164" s="58"/>
      <c r="J164" s="58"/>
      <c r="K164" s="59"/>
      <c r="L164" s="59"/>
      <c r="M164" s="60"/>
      <c r="N164" s="66"/>
      <c r="O164" s="64" t="s">
        <v>67</v>
      </c>
      <c r="P164" s="61" t="str">
        <f t="shared" si="3"/>
        <v>O</v>
      </c>
      <c r="Q164" s="67"/>
      <c r="R164" s="62"/>
    </row>
    <row r="165" spans="1:18" x14ac:dyDescent="0.2">
      <c r="A165" s="13"/>
      <c r="B165" s="13"/>
      <c r="C165" s="13" t="s">
        <v>371</v>
      </c>
      <c r="D165" s="13"/>
      <c r="E165" s="13"/>
      <c r="F165" s="13"/>
      <c r="G165" s="13"/>
      <c r="H165" s="13" t="s">
        <v>372</v>
      </c>
      <c r="I165" s="58"/>
      <c r="J165" s="58"/>
      <c r="K165" s="59"/>
      <c r="L165" s="59"/>
      <c r="M165" s="60"/>
      <c r="N165" s="66"/>
      <c r="O165" s="64"/>
      <c r="P165" s="61" t="str">
        <f t="shared" si="3"/>
        <v>LEEG</v>
      </c>
      <c r="Q165" s="67"/>
      <c r="R165" s="62"/>
    </row>
    <row r="166" spans="1:18" x14ac:dyDescent="0.2">
      <c r="A166" s="13"/>
      <c r="B166" s="13"/>
      <c r="C166" s="13" t="s">
        <v>373</v>
      </c>
      <c r="D166" s="13"/>
      <c r="E166" s="13"/>
      <c r="F166" s="13"/>
      <c r="G166" s="13"/>
      <c r="H166" s="13" t="s">
        <v>374</v>
      </c>
      <c r="I166" s="58"/>
      <c r="J166" s="58"/>
      <c r="K166" s="59"/>
      <c r="L166" s="59"/>
      <c r="M166" s="60"/>
      <c r="N166" s="66"/>
      <c r="O166" s="64"/>
      <c r="P166" s="61" t="str">
        <f t="shared" si="3"/>
        <v>LEEG</v>
      </c>
      <c r="Q166" s="67"/>
      <c r="R166" s="62"/>
    </row>
    <row r="167" spans="1:18" x14ac:dyDescent="0.2">
      <c r="A167" s="13"/>
      <c r="B167" s="13"/>
      <c r="C167" s="13" t="s">
        <v>375</v>
      </c>
      <c r="D167" s="13"/>
      <c r="E167" s="13"/>
      <c r="F167" s="13"/>
      <c r="G167" s="13"/>
      <c r="H167" s="13" t="s">
        <v>376</v>
      </c>
      <c r="I167" s="58"/>
      <c r="J167" s="58"/>
      <c r="K167" s="59"/>
      <c r="L167" s="59"/>
      <c r="M167" s="60"/>
      <c r="N167" s="66"/>
      <c r="O167" s="64"/>
      <c r="P167" s="61" t="str">
        <f t="shared" si="3"/>
        <v>LEEG</v>
      </c>
      <c r="Q167" s="67"/>
      <c r="R167" s="62"/>
    </row>
    <row r="168" spans="1:18" x14ac:dyDescent="0.2">
      <c r="A168" s="13"/>
      <c r="B168" s="13"/>
      <c r="C168" s="13" t="s">
        <v>377</v>
      </c>
      <c r="D168" s="13"/>
      <c r="E168" s="13"/>
      <c r="F168" s="13"/>
      <c r="G168" s="13"/>
      <c r="H168" s="13" t="s">
        <v>378</v>
      </c>
      <c r="I168" s="58"/>
      <c r="J168" s="58"/>
      <c r="K168" s="59"/>
      <c r="L168" s="59"/>
      <c r="M168" s="60"/>
      <c r="N168" s="66"/>
      <c r="O168" s="64"/>
      <c r="P168" s="61" t="str">
        <f t="shared" si="3"/>
        <v>LEEG</v>
      </c>
      <c r="Q168" s="67"/>
      <c r="R168" s="62"/>
    </row>
    <row r="169" spans="1:18" x14ac:dyDescent="0.2">
      <c r="A169" s="13"/>
      <c r="B169" s="13"/>
      <c r="C169" s="13" t="s">
        <v>379</v>
      </c>
      <c r="D169" s="13"/>
      <c r="E169" s="13"/>
      <c r="F169" s="13"/>
      <c r="G169" s="13"/>
      <c r="H169" s="13" t="s">
        <v>380</v>
      </c>
      <c r="I169" s="58"/>
      <c r="J169" s="58"/>
      <c r="K169" s="59"/>
      <c r="L169" s="59"/>
      <c r="M169" s="60"/>
      <c r="N169" s="66"/>
      <c r="O169" s="64"/>
      <c r="P169" s="61" t="str">
        <f t="shared" si="3"/>
        <v>LEEG</v>
      </c>
      <c r="Q169" s="67"/>
      <c r="R169" s="62"/>
    </row>
    <row r="170" spans="1:18" x14ac:dyDescent="0.2">
      <c r="A170" s="13"/>
      <c r="B170" s="13"/>
      <c r="C170" s="13" t="s">
        <v>381</v>
      </c>
      <c r="D170" s="13"/>
      <c r="E170" s="13"/>
      <c r="F170" s="13"/>
      <c r="G170" s="13"/>
      <c r="H170" s="13" t="s">
        <v>382</v>
      </c>
      <c r="I170" s="58"/>
      <c r="J170" s="58"/>
      <c r="K170" s="59"/>
      <c r="L170" s="59"/>
      <c r="M170" s="60"/>
      <c r="N170" s="66"/>
      <c r="O170" s="64"/>
      <c r="P170" s="61" t="str">
        <f t="shared" si="3"/>
        <v>LEEG</v>
      </c>
      <c r="Q170" s="67"/>
      <c r="R170" s="62"/>
    </row>
    <row r="171" spans="1:18" x14ac:dyDescent="0.2">
      <c r="A171" s="13"/>
      <c r="B171" s="13"/>
      <c r="C171" s="13" t="s">
        <v>383</v>
      </c>
      <c r="D171" s="13"/>
      <c r="E171" s="13"/>
      <c r="F171" s="13"/>
      <c r="G171" s="13"/>
      <c r="H171" s="13" t="s">
        <v>384</v>
      </c>
      <c r="I171" s="58"/>
      <c r="J171" s="58"/>
      <c r="K171" s="59"/>
      <c r="L171" s="59"/>
      <c r="M171" s="60"/>
      <c r="N171" s="66"/>
      <c r="O171" s="64" t="s">
        <v>67</v>
      </c>
      <c r="P171" s="61" t="str">
        <f t="shared" si="3"/>
        <v>O</v>
      </c>
      <c r="Q171" s="67"/>
      <c r="R171" s="62"/>
    </row>
    <row r="172" spans="1:18" x14ac:dyDescent="0.2">
      <c r="A172" s="13"/>
      <c r="B172" s="13"/>
      <c r="C172" s="13" t="s">
        <v>385</v>
      </c>
      <c r="D172" s="13"/>
      <c r="E172" s="13"/>
      <c r="F172" s="13"/>
      <c r="G172" s="13"/>
      <c r="H172" s="13" t="s">
        <v>386</v>
      </c>
      <c r="I172" s="58"/>
      <c r="J172" s="58"/>
      <c r="K172" s="59"/>
      <c r="L172" s="59"/>
      <c r="M172" s="60"/>
      <c r="N172" s="66"/>
      <c r="O172" s="64"/>
      <c r="P172" s="61" t="str">
        <f t="shared" si="3"/>
        <v>LEEG</v>
      </c>
      <c r="Q172" s="67"/>
      <c r="R172" s="62"/>
    </row>
    <row r="173" spans="1:18" x14ac:dyDescent="0.2">
      <c r="A173" s="13"/>
      <c r="B173" s="13"/>
      <c r="C173" s="13" t="s">
        <v>387</v>
      </c>
      <c r="D173" s="13"/>
      <c r="E173" s="13"/>
      <c r="F173" s="13"/>
      <c r="G173" s="13"/>
      <c r="H173" s="13" t="s">
        <v>388</v>
      </c>
      <c r="I173" s="58"/>
      <c r="J173" s="58"/>
      <c r="K173" s="59"/>
      <c r="L173" s="59"/>
      <c r="M173" s="60"/>
      <c r="N173" s="66"/>
      <c r="O173" s="64"/>
      <c r="P173" s="61" t="str">
        <f t="shared" si="3"/>
        <v>LEEG</v>
      </c>
      <c r="Q173" s="67"/>
      <c r="R173" s="62"/>
    </row>
    <row r="174" spans="1:18" x14ac:dyDescent="0.2">
      <c r="A174" s="13"/>
      <c r="B174" s="13"/>
      <c r="C174" s="13" t="s">
        <v>202</v>
      </c>
      <c r="D174" s="13"/>
      <c r="E174" s="13"/>
      <c r="F174" s="13"/>
      <c r="G174" s="13"/>
      <c r="H174" s="13" t="s">
        <v>203</v>
      </c>
      <c r="I174" s="58"/>
      <c r="J174" s="58"/>
      <c r="K174" s="59"/>
      <c r="L174" s="59"/>
      <c r="M174" s="60"/>
      <c r="N174" s="66"/>
      <c r="O174" s="64"/>
      <c r="P174" s="61" t="str">
        <f t="shared" si="3"/>
        <v>LEEG</v>
      </c>
      <c r="Q174" s="67"/>
      <c r="R174" s="62"/>
    </row>
    <row r="175" spans="1:18" x14ac:dyDescent="0.2">
      <c r="A175" s="13"/>
      <c r="B175" s="13"/>
      <c r="C175" s="13" t="s">
        <v>215</v>
      </c>
      <c r="D175" s="13"/>
      <c r="E175" s="13"/>
      <c r="F175" s="13"/>
      <c r="G175" s="13" t="s">
        <v>87</v>
      </c>
      <c r="H175" s="13" t="s">
        <v>216</v>
      </c>
      <c r="I175" s="58"/>
      <c r="J175" s="58"/>
      <c r="K175" s="59"/>
      <c r="L175" s="59"/>
      <c r="M175" s="60"/>
      <c r="N175" s="66"/>
      <c r="O175" s="64"/>
      <c r="P175" s="61" t="str">
        <f t="shared" si="3"/>
        <v>LEEG</v>
      </c>
      <c r="Q175" s="67"/>
      <c r="R175" s="62"/>
    </row>
    <row r="176" spans="1:18" x14ac:dyDescent="0.2">
      <c r="A176" s="13"/>
      <c r="B176" s="13"/>
      <c r="C176" s="13" t="s">
        <v>389</v>
      </c>
      <c r="D176" s="13"/>
      <c r="E176" s="13"/>
      <c r="F176" s="13"/>
      <c r="G176" s="13" t="s">
        <v>87</v>
      </c>
      <c r="H176" s="13" t="s">
        <v>390</v>
      </c>
      <c r="I176" s="58"/>
      <c r="J176" s="58"/>
      <c r="K176" s="59"/>
      <c r="L176" s="59"/>
      <c r="M176" s="60"/>
      <c r="N176" s="66"/>
      <c r="O176" s="64"/>
      <c r="P176" s="61" t="str">
        <f t="shared" si="3"/>
        <v>LEEG</v>
      </c>
      <c r="Q176" s="67"/>
      <c r="R176" s="62"/>
    </row>
    <row r="177" spans="1:18" x14ac:dyDescent="0.2">
      <c r="A177" s="13"/>
      <c r="B177" s="13"/>
      <c r="C177" s="13" t="s">
        <v>391</v>
      </c>
      <c r="D177" s="13"/>
      <c r="E177" s="13"/>
      <c r="F177" s="13"/>
      <c r="G177" s="13" t="s">
        <v>392</v>
      </c>
      <c r="H177" s="13" t="s">
        <v>393</v>
      </c>
      <c r="I177" s="58"/>
      <c r="J177" s="58"/>
      <c r="K177" s="59"/>
      <c r="L177" s="59"/>
      <c r="M177" s="60"/>
      <c r="N177" s="66"/>
      <c r="O177" s="64"/>
      <c r="P177" s="61" t="str">
        <f t="shared" si="3"/>
        <v>LEEG</v>
      </c>
      <c r="Q177" s="67"/>
      <c r="R177" s="62"/>
    </row>
    <row r="178" spans="1:18" x14ac:dyDescent="0.2">
      <c r="A178" s="13"/>
      <c r="B178" s="13"/>
      <c r="C178" s="13" t="s">
        <v>80</v>
      </c>
      <c r="D178" s="13"/>
      <c r="E178" s="13"/>
      <c r="F178" s="13"/>
      <c r="G178" s="13" t="s">
        <v>81</v>
      </c>
      <c r="H178" s="13" t="s">
        <v>82</v>
      </c>
      <c r="I178" s="58"/>
      <c r="J178" s="58"/>
      <c r="K178" s="59"/>
      <c r="L178" s="59"/>
      <c r="M178" s="60"/>
      <c r="N178" s="66"/>
      <c r="O178" s="64"/>
      <c r="P178" s="61" t="str">
        <f t="shared" si="3"/>
        <v>LEEG</v>
      </c>
      <c r="Q178" s="67"/>
      <c r="R178" s="62"/>
    </row>
    <row r="179" spans="1:18" x14ac:dyDescent="0.2">
      <c r="A179" s="13"/>
      <c r="B179" s="13"/>
      <c r="C179" s="13" t="s">
        <v>394</v>
      </c>
      <c r="D179" s="13"/>
      <c r="E179" s="13"/>
      <c r="F179" s="13"/>
      <c r="G179" s="13"/>
      <c r="H179" s="13" t="s">
        <v>395</v>
      </c>
      <c r="I179" s="58"/>
      <c r="J179" s="58"/>
      <c r="K179" s="59"/>
      <c r="L179" s="59"/>
      <c r="M179" s="60"/>
      <c r="N179" s="66"/>
      <c r="O179" s="64"/>
      <c r="P179" s="61" t="str">
        <f t="shared" si="3"/>
        <v>LEEG</v>
      </c>
      <c r="Q179" s="67"/>
      <c r="R179" s="62"/>
    </row>
    <row r="180" spans="1:18" x14ac:dyDescent="0.2">
      <c r="A180" s="13"/>
      <c r="B180" s="13"/>
      <c r="C180" s="13" t="s">
        <v>396</v>
      </c>
      <c r="D180" s="13"/>
      <c r="E180" s="13"/>
      <c r="F180" s="13"/>
      <c r="G180" s="13" t="s">
        <v>87</v>
      </c>
      <c r="H180" s="13" t="s">
        <v>397</v>
      </c>
      <c r="I180" s="58"/>
      <c r="J180" s="58"/>
      <c r="K180" s="59"/>
      <c r="L180" s="59"/>
      <c r="M180" s="60"/>
      <c r="N180" s="66"/>
      <c r="O180" s="64"/>
      <c r="P180" s="61" t="str">
        <f t="shared" si="3"/>
        <v>LEEG</v>
      </c>
      <c r="Q180" s="67"/>
      <c r="R180" s="62"/>
    </row>
    <row r="181" spans="1:18" x14ac:dyDescent="0.2">
      <c r="A181" s="13"/>
      <c r="B181" s="13"/>
      <c r="C181" s="13" t="s">
        <v>398</v>
      </c>
      <c r="D181" s="13"/>
      <c r="E181" s="13"/>
      <c r="F181" s="13"/>
      <c r="G181" s="13"/>
      <c r="H181" s="13" t="s">
        <v>399</v>
      </c>
      <c r="I181" s="58"/>
      <c r="J181" s="58"/>
      <c r="K181" s="59"/>
      <c r="L181" s="59"/>
      <c r="M181" s="60"/>
      <c r="N181" s="66"/>
      <c r="O181" s="64"/>
      <c r="P181" s="61" t="str">
        <f t="shared" si="3"/>
        <v>LEEG</v>
      </c>
      <c r="Q181" s="67"/>
      <c r="R181" s="62"/>
    </row>
    <row r="182" spans="1:18" x14ac:dyDescent="0.2">
      <c r="A182" s="13"/>
      <c r="B182" s="13"/>
      <c r="C182" s="13" t="s">
        <v>400</v>
      </c>
      <c r="D182" s="13"/>
      <c r="E182" s="13"/>
      <c r="F182" s="13"/>
      <c r="G182" s="13"/>
      <c r="H182" s="13" t="s">
        <v>401</v>
      </c>
      <c r="I182" s="58"/>
      <c r="J182" s="58"/>
      <c r="K182" s="59"/>
      <c r="L182" s="59"/>
      <c r="M182" s="60"/>
      <c r="N182" s="66"/>
      <c r="O182" s="64"/>
      <c r="P182" s="61" t="str">
        <f t="shared" si="3"/>
        <v>LEEG</v>
      </c>
      <c r="Q182" s="67"/>
      <c r="R182" s="62"/>
    </row>
    <row r="183" spans="1:18" x14ac:dyDescent="0.2">
      <c r="A183" s="13"/>
      <c r="B183" s="13"/>
      <c r="C183" s="13" t="s">
        <v>402</v>
      </c>
      <c r="D183" s="13"/>
      <c r="E183" s="13"/>
      <c r="F183" s="13"/>
      <c r="G183" s="13"/>
      <c r="H183" s="13" t="s">
        <v>403</v>
      </c>
      <c r="I183" s="58"/>
      <c r="J183" s="58"/>
      <c r="K183" s="59"/>
      <c r="L183" s="59"/>
      <c r="M183" s="60"/>
      <c r="N183" s="66"/>
      <c r="O183" s="64"/>
      <c r="P183" s="61" t="str">
        <f t="shared" si="3"/>
        <v>LEEG</v>
      </c>
      <c r="Q183" s="67"/>
      <c r="R183" s="62"/>
    </row>
    <row r="184" spans="1:18" x14ac:dyDescent="0.2">
      <c r="A184" s="13"/>
      <c r="B184" s="13"/>
      <c r="C184" s="13" t="s">
        <v>404</v>
      </c>
      <c r="D184" s="13"/>
      <c r="E184" s="13"/>
      <c r="F184" s="13"/>
      <c r="G184" s="13" t="s">
        <v>87</v>
      </c>
      <c r="H184" s="13" t="s">
        <v>405</v>
      </c>
      <c r="I184" s="58"/>
      <c r="J184" s="58"/>
      <c r="K184" s="59"/>
      <c r="L184" s="59"/>
      <c r="M184" s="60"/>
      <c r="N184" s="66"/>
      <c r="O184" s="64"/>
      <c r="P184" s="61" t="str">
        <f t="shared" si="3"/>
        <v>LEEG</v>
      </c>
      <c r="Q184" s="67"/>
      <c r="R184" s="62"/>
    </row>
    <row r="185" spans="1:18" x14ac:dyDescent="0.2">
      <c r="A185" s="13"/>
      <c r="B185" s="13"/>
      <c r="C185" s="13" t="s">
        <v>406</v>
      </c>
      <c r="D185" s="13"/>
      <c r="E185" s="13"/>
      <c r="F185" s="13"/>
      <c r="G185" s="13"/>
      <c r="H185" s="13" t="s">
        <v>407</v>
      </c>
      <c r="I185" s="58"/>
      <c r="J185" s="58"/>
      <c r="K185" s="59"/>
      <c r="L185" s="59"/>
      <c r="M185" s="60"/>
      <c r="N185" s="66"/>
      <c r="O185" s="64"/>
      <c r="P185" s="61" t="str">
        <f t="shared" si="3"/>
        <v>LEEG</v>
      </c>
      <c r="Q185" s="67"/>
      <c r="R185" s="62"/>
    </row>
    <row r="186" spans="1:18" x14ac:dyDescent="0.2">
      <c r="A186" s="13"/>
      <c r="B186" s="13"/>
      <c r="C186" s="13" t="s">
        <v>408</v>
      </c>
      <c r="D186" s="13"/>
      <c r="E186" s="13"/>
      <c r="F186" s="13"/>
      <c r="G186" s="13" t="s">
        <v>87</v>
      </c>
      <c r="H186" s="13" t="s">
        <v>409</v>
      </c>
      <c r="I186" s="58"/>
      <c r="J186" s="58"/>
      <c r="K186" s="59"/>
      <c r="L186" s="59"/>
      <c r="M186" s="60"/>
      <c r="N186" s="66"/>
      <c r="O186" s="64"/>
      <c r="P186" s="61" t="str">
        <f t="shared" si="3"/>
        <v>LEEG</v>
      </c>
      <c r="Q186" s="67"/>
      <c r="R186" s="62"/>
    </row>
    <row r="187" spans="1:18" x14ac:dyDescent="0.2">
      <c r="A187" s="13"/>
      <c r="B187" s="13"/>
      <c r="C187" s="13" t="s">
        <v>410</v>
      </c>
      <c r="D187" s="13"/>
      <c r="E187" s="13"/>
      <c r="F187" s="13"/>
      <c r="G187" s="13" t="s">
        <v>87</v>
      </c>
      <c r="H187" s="13" t="s">
        <v>411</v>
      </c>
      <c r="I187" s="58"/>
      <c r="J187" s="58"/>
      <c r="K187" s="59"/>
      <c r="L187" s="59"/>
      <c r="M187" s="60"/>
      <c r="N187" s="66"/>
      <c r="O187" s="64"/>
      <c r="P187" s="61" t="str">
        <f t="shared" si="3"/>
        <v>LEEG</v>
      </c>
      <c r="Q187" s="67"/>
      <c r="R187" s="62"/>
    </row>
    <row r="188" spans="1:18" x14ac:dyDescent="0.2">
      <c r="A188" s="13"/>
      <c r="B188" s="13"/>
      <c r="C188" s="13" t="s">
        <v>412</v>
      </c>
      <c r="D188" s="13"/>
      <c r="E188" s="13"/>
      <c r="F188" s="13"/>
      <c r="G188" s="13"/>
      <c r="H188" s="13" t="s">
        <v>413</v>
      </c>
      <c r="I188" s="58"/>
      <c r="J188" s="58"/>
      <c r="K188" s="59"/>
      <c r="L188" s="59"/>
      <c r="M188" s="60"/>
      <c r="N188" s="66"/>
      <c r="O188" s="64"/>
      <c r="P188" s="61" t="str">
        <f t="shared" si="3"/>
        <v>LEEG</v>
      </c>
      <c r="Q188" s="67"/>
      <c r="R188" s="62"/>
    </row>
    <row r="189" spans="1:18" x14ac:dyDescent="0.2">
      <c r="A189" s="13"/>
      <c r="B189" s="13"/>
      <c r="C189" s="13" t="s">
        <v>414</v>
      </c>
      <c r="D189" s="13"/>
      <c r="E189" s="13"/>
      <c r="F189" s="13"/>
      <c r="G189" s="13" t="s">
        <v>415</v>
      </c>
      <c r="H189" s="13" t="s">
        <v>416</v>
      </c>
      <c r="I189" s="58"/>
      <c r="J189" s="58"/>
      <c r="K189" s="59"/>
      <c r="L189" s="59"/>
      <c r="M189" s="60"/>
      <c r="N189" s="66"/>
      <c r="O189" s="64"/>
      <c r="P189" s="61" t="str">
        <f t="shared" si="3"/>
        <v>LEEG</v>
      </c>
      <c r="Q189" s="67"/>
      <c r="R189" s="62"/>
    </row>
    <row r="190" spans="1:18" x14ac:dyDescent="0.2">
      <c r="A190" s="13"/>
      <c r="B190" s="13"/>
      <c r="C190" s="13" t="s">
        <v>190</v>
      </c>
      <c r="D190" s="13"/>
      <c r="E190" s="13"/>
      <c r="F190" s="13"/>
      <c r="G190" s="13"/>
      <c r="H190" s="13" t="s">
        <v>191</v>
      </c>
      <c r="I190" s="58" t="s">
        <v>194</v>
      </c>
      <c r="J190" s="58"/>
      <c r="K190" s="59"/>
      <c r="L190" s="59"/>
      <c r="M190" s="60"/>
      <c r="N190" s="66"/>
      <c r="O190" s="64"/>
      <c r="P190" s="61" t="str">
        <f t="shared" si="3"/>
        <v>O</v>
      </c>
      <c r="Q190" s="67"/>
      <c r="R190" s="62"/>
    </row>
    <row r="191" spans="1:18" x14ac:dyDescent="0.2">
      <c r="A191" s="13"/>
      <c r="B191" s="13"/>
      <c r="C191" s="13" t="s">
        <v>101</v>
      </c>
      <c r="D191" s="13"/>
      <c r="E191" s="13"/>
      <c r="F191" s="13"/>
      <c r="G191" s="13"/>
      <c r="H191" s="13" t="s">
        <v>103</v>
      </c>
      <c r="I191" s="58"/>
      <c r="J191" s="58"/>
      <c r="K191" s="59"/>
      <c r="L191" s="59"/>
      <c r="M191" s="60"/>
      <c r="N191" s="66"/>
      <c r="O191" s="64"/>
      <c r="P191" s="61" t="str">
        <f t="shared" si="3"/>
        <v>LEEG</v>
      </c>
      <c r="Q191" s="67"/>
      <c r="R191" s="62"/>
    </row>
    <row r="192" spans="1:18" x14ac:dyDescent="0.2">
      <c r="A192" s="13"/>
      <c r="B192" s="13"/>
      <c r="C192" s="13" t="s">
        <v>417</v>
      </c>
      <c r="D192" s="13"/>
      <c r="E192" s="13"/>
      <c r="F192" s="13"/>
      <c r="G192" s="13"/>
      <c r="H192" s="13" t="s">
        <v>418</v>
      </c>
      <c r="I192" s="58"/>
      <c r="J192" s="58"/>
      <c r="K192" s="59"/>
      <c r="L192" s="59"/>
      <c r="M192" s="60"/>
      <c r="N192" s="66"/>
      <c r="O192" s="64" t="s">
        <v>72</v>
      </c>
      <c r="P192" s="61" t="str">
        <f t="shared" si="3"/>
        <v>O</v>
      </c>
      <c r="Q192" s="67"/>
      <c r="R192" s="62"/>
    </row>
    <row r="193" spans="1:18" x14ac:dyDescent="0.2">
      <c r="A193" s="13"/>
      <c r="B193" s="13"/>
      <c r="C193" s="13" t="s">
        <v>419</v>
      </c>
      <c r="D193" s="13"/>
      <c r="E193" s="13"/>
      <c r="F193" s="13"/>
      <c r="G193" s="13"/>
      <c r="H193" s="13" t="s">
        <v>420</v>
      </c>
      <c r="I193" s="58"/>
      <c r="J193" s="58"/>
      <c r="K193" s="59"/>
      <c r="L193" s="59"/>
      <c r="M193" s="60"/>
      <c r="N193" s="66"/>
      <c r="O193" s="64"/>
      <c r="P193" s="61" t="str">
        <f t="shared" si="3"/>
        <v>LEEG</v>
      </c>
      <c r="Q193" s="67"/>
      <c r="R193" s="62"/>
    </row>
    <row r="194" spans="1:18" x14ac:dyDescent="0.2">
      <c r="A194" s="13"/>
      <c r="B194" s="13"/>
      <c r="C194" s="13" t="s">
        <v>421</v>
      </c>
      <c r="D194" s="13"/>
      <c r="E194" s="13"/>
      <c r="F194" s="13"/>
      <c r="G194" s="13" t="s">
        <v>87</v>
      </c>
      <c r="H194" s="13" t="s">
        <v>422</v>
      </c>
      <c r="I194" s="58"/>
      <c r="J194" s="58"/>
      <c r="K194" s="59"/>
      <c r="L194" s="59"/>
      <c r="M194" s="60"/>
      <c r="N194" s="66"/>
      <c r="O194" s="64"/>
      <c r="P194" s="61" t="str">
        <f t="shared" si="3"/>
        <v>LEEG</v>
      </c>
      <c r="Q194" s="67"/>
      <c r="R194" s="62"/>
    </row>
    <row r="195" spans="1:18" x14ac:dyDescent="0.2">
      <c r="A195" s="13"/>
      <c r="B195" s="13"/>
      <c r="C195" s="13" t="s">
        <v>192</v>
      </c>
      <c r="D195" s="13"/>
      <c r="E195" s="13"/>
      <c r="F195" s="13"/>
      <c r="G195" s="13"/>
      <c r="H195" s="50" t="s">
        <v>193</v>
      </c>
      <c r="I195" s="58"/>
      <c r="J195" s="58" t="s">
        <v>194</v>
      </c>
      <c r="K195" s="59"/>
      <c r="L195" s="59"/>
      <c r="M195" s="60"/>
      <c r="N195" s="66"/>
      <c r="O195" s="64"/>
      <c r="P195" s="61" t="str">
        <f t="shared" si="3"/>
        <v>O</v>
      </c>
      <c r="Q195" s="67" t="s">
        <v>195</v>
      </c>
      <c r="R195" s="62"/>
    </row>
    <row r="196" spans="1:18" x14ac:dyDescent="0.2">
      <c r="A196" s="13"/>
      <c r="B196" s="13"/>
      <c r="C196" s="13"/>
      <c r="D196" s="13" t="s">
        <v>204</v>
      </c>
      <c r="E196" s="13"/>
      <c r="F196" s="13"/>
      <c r="G196" s="13" t="s">
        <v>205</v>
      </c>
      <c r="H196" s="13" t="s">
        <v>206</v>
      </c>
      <c r="I196" s="58"/>
      <c r="J196" s="58" t="s">
        <v>194</v>
      </c>
      <c r="K196" s="59"/>
      <c r="L196" s="59"/>
      <c r="M196" s="60"/>
      <c r="N196" s="66"/>
      <c r="O196" s="64"/>
      <c r="P196" s="61" t="str">
        <f t="shared" si="3"/>
        <v>O</v>
      </c>
      <c r="Q196" s="67"/>
      <c r="R196" s="62"/>
    </row>
    <row r="197" spans="1:18" x14ac:dyDescent="0.2">
      <c r="A197" s="13"/>
      <c r="B197" s="13"/>
      <c r="C197" s="13"/>
      <c r="D197" s="13" t="s">
        <v>207</v>
      </c>
      <c r="E197" s="13"/>
      <c r="F197" s="13"/>
      <c r="G197" s="13" t="s">
        <v>208</v>
      </c>
      <c r="H197" s="13" t="s">
        <v>209</v>
      </c>
      <c r="I197" s="58"/>
      <c r="J197" s="58" t="s">
        <v>194</v>
      </c>
      <c r="K197" s="59"/>
      <c r="L197" s="59"/>
      <c r="M197" s="60"/>
      <c r="N197" s="66"/>
      <c r="O197" s="64"/>
      <c r="P197" s="61" t="str">
        <f t="shared" si="3"/>
        <v>O</v>
      </c>
      <c r="Q197" s="67"/>
      <c r="R197" s="62"/>
    </row>
    <row r="198" spans="1:18" x14ac:dyDescent="0.2">
      <c r="A198" s="13"/>
      <c r="B198" s="13"/>
      <c r="C198" s="13"/>
      <c r="D198" s="13" t="s">
        <v>210</v>
      </c>
      <c r="E198" s="13"/>
      <c r="F198" s="13"/>
      <c r="G198" s="13" t="s">
        <v>205</v>
      </c>
      <c r="H198" s="13" t="s">
        <v>211</v>
      </c>
      <c r="I198" s="58"/>
      <c r="J198" s="58" t="s">
        <v>194</v>
      </c>
      <c r="K198" s="59"/>
      <c r="L198" s="59"/>
      <c r="M198" s="60"/>
      <c r="N198" s="66"/>
      <c r="O198" s="64"/>
      <c r="P198" s="61" t="str">
        <f t="shared" si="3"/>
        <v>O</v>
      </c>
      <c r="Q198" s="67"/>
      <c r="R198" s="62"/>
    </row>
    <row r="199" spans="1:18" x14ac:dyDescent="0.2">
      <c r="A199" s="13"/>
      <c r="B199" s="13"/>
      <c r="C199" s="13"/>
      <c r="D199" s="13" t="s">
        <v>212</v>
      </c>
      <c r="E199" s="13"/>
      <c r="F199" s="13"/>
      <c r="G199" s="13" t="s">
        <v>213</v>
      </c>
      <c r="H199" s="13" t="s">
        <v>214</v>
      </c>
      <c r="I199" s="58"/>
      <c r="J199" s="58" t="s">
        <v>194</v>
      </c>
      <c r="K199" s="59"/>
      <c r="L199" s="59"/>
      <c r="M199" s="60"/>
      <c r="N199" s="66"/>
      <c r="O199" s="64"/>
      <c r="P199" s="61" t="str">
        <f t="shared" si="3"/>
        <v>O</v>
      </c>
      <c r="Q199" s="67"/>
      <c r="R199" s="62"/>
    </row>
    <row r="200" spans="1:18" x14ac:dyDescent="0.2">
      <c r="A200" s="13"/>
      <c r="B200" s="13"/>
      <c r="C200" s="13"/>
      <c r="D200" s="13" t="s">
        <v>220</v>
      </c>
      <c r="E200" s="13"/>
      <c r="F200" s="13"/>
      <c r="G200" s="13"/>
      <c r="H200" s="13" t="s">
        <v>221</v>
      </c>
      <c r="I200" s="58"/>
      <c r="J200" s="58" t="s">
        <v>194</v>
      </c>
      <c r="K200" s="59"/>
      <c r="L200" s="59"/>
      <c r="M200" s="60"/>
      <c r="N200" s="66"/>
      <c r="O200" s="64"/>
      <c r="P200" s="61" t="str">
        <f t="shared" si="3"/>
        <v>O</v>
      </c>
      <c r="Q200" s="67"/>
      <c r="R200" s="62"/>
    </row>
    <row r="201" spans="1:18" x14ac:dyDescent="0.2">
      <c r="A201" s="13"/>
      <c r="B201" s="13"/>
      <c r="C201" s="13"/>
      <c r="D201" s="13" t="s">
        <v>222</v>
      </c>
      <c r="E201" s="13"/>
      <c r="F201" s="13"/>
      <c r="G201" s="13"/>
      <c r="H201" s="13" t="s">
        <v>223</v>
      </c>
      <c r="I201" s="58"/>
      <c r="J201" s="58" t="s">
        <v>194</v>
      </c>
      <c r="K201" s="59"/>
      <c r="L201" s="59"/>
      <c r="M201" s="60"/>
      <c r="N201" s="66"/>
      <c r="O201" s="64"/>
      <c r="P201" s="61" t="str">
        <f t="shared" si="3"/>
        <v>O</v>
      </c>
      <c r="Q201" s="67"/>
      <c r="R201" s="62"/>
    </row>
    <row r="202" spans="1:18" x14ac:dyDescent="0.2">
      <c r="A202" s="13"/>
      <c r="B202" s="13"/>
      <c r="C202" s="13"/>
      <c r="D202" s="13" t="s">
        <v>423</v>
      </c>
      <c r="E202" s="13"/>
      <c r="F202" s="13"/>
      <c r="G202" s="13"/>
      <c r="H202" s="13" t="s">
        <v>424</v>
      </c>
      <c r="I202" s="58"/>
      <c r="J202" s="58"/>
      <c r="K202" s="59"/>
      <c r="L202" s="59"/>
      <c r="M202" s="60"/>
      <c r="N202" s="66"/>
      <c r="O202" s="64"/>
      <c r="P202" s="61" t="str">
        <f t="shared" si="3"/>
        <v>LEEG</v>
      </c>
      <c r="Q202" s="67"/>
      <c r="R202" s="62"/>
    </row>
    <row r="203" spans="1:18" x14ac:dyDescent="0.2">
      <c r="A203" s="13"/>
      <c r="B203" s="13"/>
      <c r="C203" s="13"/>
      <c r="D203" s="13" t="s">
        <v>232</v>
      </c>
      <c r="E203" s="13"/>
      <c r="F203" s="13"/>
      <c r="G203" s="13" t="s">
        <v>233</v>
      </c>
      <c r="H203" s="13" t="s">
        <v>234</v>
      </c>
      <c r="I203" s="58"/>
      <c r="J203" s="58" t="s">
        <v>194</v>
      </c>
      <c r="K203" s="59"/>
      <c r="L203" s="59"/>
      <c r="M203" s="60"/>
      <c r="N203" s="66"/>
      <c r="O203" s="64"/>
      <c r="P203" s="61" t="str">
        <f t="shared" si="3"/>
        <v>O</v>
      </c>
      <c r="Q203" s="67"/>
      <c r="R203" s="62"/>
    </row>
    <row r="204" spans="1:18" x14ac:dyDescent="0.2">
      <c r="A204" s="13"/>
      <c r="B204" s="13"/>
      <c r="C204" s="13"/>
      <c r="D204" s="13" t="s">
        <v>425</v>
      </c>
      <c r="E204" s="13"/>
      <c r="F204" s="13"/>
      <c r="G204" s="13"/>
      <c r="H204" s="13" t="s">
        <v>426</v>
      </c>
      <c r="I204" s="58"/>
      <c r="J204" s="58"/>
      <c r="K204" s="59"/>
      <c r="L204" s="59"/>
      <c r="M204" s="60"/>
      <c r="N204" s="66"/>
      <c r="O204" s="64"/>
      <c r="P204" s="61" t="str">
        <f t="shared" si="3"/>
        <v>LEEG</v>
      </c>
      <c r="Q204" s="67"/>
      <c r="R204" s="62"/>
    </row>
    <row r="205" spans="1:18" x14ac:dyDescent="0.2">
      <c r="A205" s="13"/>
      <c r="B205" s="13"/>
      <c r="C205" s="13"/>
      <c r="D205" s="13" t="s">
        <v>80</v>
      </c>
      <c r="E205" s="13"/>
      <c r="F205" s="13"/>
      <c r="G205" s="13" t="s">
        <v>81</v>
      </c>
      <c r="H205" s="13" t="s">
        <v>82</v>
      </c>
      <c r="I205" s="58"/>
      <c r="J205" s="58"/>
      <c r="K205" s="59"/>
      <c r="L205" s="59"/>
      <c r="M205" s="60"/>
      <c r="N205" s="66"/>
      <c r="O205" s="64"/>
      <c r="P205" s="61" t="str">
        <f t="shared" si="3"/>
        <v>LEEG</v>
      </c>
      <c r="Q205" s="67"/>
      <c r="R205" s="62"/>
    </row>
    <row r="206" spans="1:18" x14ac:dyDescent="0.2">
      <c r="A206" s="13"/>
      <c r="B206" s="13"/>
      <c r="C206" s="13"/>
      <c r="D206" s="13" t="s">
        <v>427</v>
      </c>
      <c r="E206" s="13"/>
      <c r="F206" s="13"/>
      <c r="G206" s="13"/>
      <c r="H206" s="13" t="s">
        <v>428</v>
      </c>
      <c r="I206" s="58"/>
      <c r="J206" s="58"/>
      <c r="K206" s="59"/>
      <c r="L206" s="59"/>
      <c r="M206" s="60"/>
      <c r="N206" s="66"/>
      <c r="O206" s="64"/>
      <c r="P206" s="61" t="str">
        <f t="shared" si="3"/>
        <v>LEEG</v>
      </c>
      <c r="Q206" s="67"/>
      <c r="R206" s="62"/>
    </row>
    <row r="207" spans="1:18" x14ac:dyDescent="0.2">
      <c r="A207" s="13"/>
      <c r="B207" s="13"/>
      <c r="C207" s="13"/>
      <c r="D207" s="13" t="s">
        <v>429</v>
      </c>
      <c r="E207" s="13"/>
      <c r="F207" s="13"/>
      <c r="G207" s="13" t="s">
        <v>430</v>
      </c>
      <c r="H207" s="13" t="s">
        <v>431</v>
      </c>
      <c r="I207" s="58"/>
      <c r="J207" s="58"/>
      <c r="K207" s="59"/>
      <c r="L207" s="59"/>
      <c r="M207" s="60"/>
      <c r="N207" s="66"/>
      <c r="O207" s="64" t="s">
        <v>72</v>
      </c>
      <c r="P207" s="61" t="str">
        <f t="shared" si="3"/>
        <v>O</v>
      </c>
      <c r="Q207" s="67"/>
      <c r="R207" s="62"/>
    </row>
    <row r="208" spans="1:18" x14ac:dyDescent="0.2">
      <c r="A208" s="13"/>
      <c r="B208" s="13"/>
      <c r="C208" s="13"/>
      <c r="D208" s="13" t="s">
        <v>432</v>
      </c>
      <c r="E208" s="13"/>
      <c r="F208" s="13"/>
      <c r="G208" s="13"/>
      <c r="H208" s="13" t="s">
        <v>433</v>
      </c>
      <c r="I208" s="58"/>
      <c r="J208" s="58"/>
      <c r="K208" s="59"/>
      <c r="L208" s="59"/>
      <c r="M208" s="60"/>
      <c r="N208" s="66"/>
      <c r="O208" s="64"/>
      <c r="P208" s="61" t="str">
        <f t="shared" si="3"/>
        <v>LEEG</v>
      </c>
      <c r="Q208" s="67"/>
      <c r="R208" s="62"/>
    </row>
    <row r="209" spans="1:18" x14ac:dyDescent="0.2">
      <c r="A209" s="13"/>
      <c r="B209" s="13"/>
      <c r="C209" s="13"/>
      <c r="D209" s="13" t="s">
        <v>434</v>
      </c>
      <c r="E209" s="13"/>
      <c r="F209" s="13"/>
      <c r="G209" s="13" t="s">
        <v>87</v>
      </c>
      <c r="H209" s="13" t="s">
        <v>435</v>
      </c>
      <c r="I209" s="58"/>
      <c r="J209" s="58"/>
      <c r="K209" s="59"/>
      <c r="L209" s="59"/>
      <c r="M209" s="60"/>
      <c r="N209" s="66"/>
      <c r="O209" s="64"/>
      <c r="P209" s="61" t="str">
        <f t="shared" si="3"/>
        <v>LEEG</v>
      </c>
      <c r="Q209" s="67"/>
      <c r="R209" s="62"/>
    </row>
    <row r="210" spans="1:18" x14ac:dyDescent="0.2">
      <c r="A210" s="13"/>
      <c r="B210" s="13"/>
      <c r="C210" s="13"/>
      <c r="D210" s="13" t="s">
        <v>259</v>
      </c>
      <c r="E210" s="13"/>
      <c r="F210" s="13"/>
      <c r="G210" s="13"/>
      <c r="H210" s="13" t="s">
        <v>260</v>
      </c>
      <c r="I210" s="58" t="s">
        <v>194</v>
      </c>
      <c r="J210" s="58"/>
      <c r="K210" s="59"/>
      <c r="L210" s="59"/>
      <c r="M210" s="60"/>
      <c r="N210" s="66"/>
      <c r="O210" s="64" t="s">
        <v>67</v>
      </c>
      <c r="P210" s="61" t="str">
        <f t="shared" si="3"/>
        <v>O</v>
      </c>
      <c r="Q210" s="67"/>
      <c r="R210" s="62"/>
    </row>
    <row r="211" spans="1:18" x14ac:dyDescent="0.2">
      <c r="A211" s="13"/>
      <c r="B211" s="13"/>
      <c r="C211" s="13"/>
      <c r="D211" s="13" t="s">
        <v>284</v>
      </c>
      <c r="E211" s="13"/>
      <c r="F211" s="13"/>
      <c r="G211" s="13"/>
      <c r="H211" s="13" t="s">
        <v>285</v>
      </c>
      <c r="I211" s="58"/>
      <c r="J211" s="58" t="s">
        <v>194</v>
      </c>
      <c r="K211" s="59"/>
      <c r="L211" s="59"/>
      <c r="M211" s="60"/>
      <c r="N211" s="66"/>
      <c r="O211" s="64"/>
      <c r="P211" s="61" t="str">
        <f t="shared" si="3"/>
        <v>O</v>
      </c>
      <c r="Q211" s="67"/>
      <c r="R211" s="62"/>
    </row>
    <row r="212" spans="1:18" x14ac:dyDescent="0.2">
      <c r="A212" s="13"/>
      <c r="B212" s="13"/>
      <c r="C212" s="13"/>
      <c r="D212" s="13" t="s">
        <v>288</v>
      </c>
      <c r="E212" s="13"/>
      <c r="F212" s="13"/>
      <c r="G212" s="13"/>
      <c r="H212" s="13" t="s">
        <v>289</v>
      </c>
      <c r="I212" s="58" t="s">
        <v>194</v>
      </c>
      <c r="J212" s="58"/>
      <c r="K212" s="59"/>
      <c r="L212" s="59"/>
      <c r="M212" s="60"/>
      <c r="N212" s="66"/>
      <c r="O212" s="64" t="s">
        <v>67</v>
      </c>
      <c r="P212" s="61" t="str">
        <f t="shared" si="3"/>
        <v>O</v>
      </c>
      <c r="Q212" s="67"/>
      <c r="R212" s="62"/>
    </row>
    <row r="213" spans="1:18" x14ac:dyDescent="0.2">
      <c r="A213" s="13"/>
      <c r="B213" s="13"/>
      <c r="C213" s="13"/>
      <c r="D213" s="13" t="s">
        <v>436</v>
      </c>
      <c r="E213" s="13"/>
      <c r="F213" s="13"/>
      <c r="G213" s="13"/>
      <c r="H213" s="13" t="s">
        <v>437</v>
      </c>
      <c r="I213" s="58"/>
      <c r="J213" s="58"/>
      <c r="K213" s="59"/>
      <c r="L213" s="59"/>
      <c r="M213" s="60"/>
      <c r="N213" s="66"/>
      <c r="O213" s="64" t="s">
        <v>67</v>
      </c>
      <c r="P213" s="61" t="str">
        <f t="shared" si="3"/>
        <v>O</v>
      </c>
      <c r="Q213" s="67"/>
      <c r="R213" s="62"/>
    </row>
    <row r="214" spans="1:18" x14ac:dyDescent="0.2">
      <c r="A214" s="13"/>
      <c r="B214" s="13"/>
      <c r="C214" s="13"/>
      <c r="D214" s="13" t="s">
        <v>311</v>
      </c>
      <c r="E214" s="13"/>
      <c r="F214" s="13"/>
      <c r="G214" s="13"/>
      <c r="H214" s="13" t="s">
        <v>312</v>
      </c>
      <c r="I214" s="58"/>
      <c r="J214" s="58"/>
      <c r="K214" s="59"/>
      <c r="L214" s="59"/>
      <c r="M214" s="60"/>
      <c r="N214" s="66"/>
      <c r="O214" s="64" t="s">
        <v>67</v>
      </c>
      <c r="P214" s="61" t="str">
        <f t="shared" si="3"/>
        <v>O</v>
      </c>
      <c r="Q214" s="67"/>
      <c r="R214" s="62"/>
    </row>
    <row r="215" spans="1:18" x14ac:dyDescent="0.2">
      <c r="A215" s="13"/>
      <c r="B215" s="13"/>
      <c r="C215" s="13"/>
      <c r="D215" s="13" t="s">
        <v>438</v>
      </c>
      <c r="E215" s="13"/>
      <c r="F215" s="13"/>
      <c r="G215" s="13"/>
      <c r="H215" s="13" t="s">
        <v>1</v>
      </c>
      <c r="I215" s="58"/>
      <c r="J215" s="58"/>
      <c r="K215" s="59"/>
      <c r="L215" s="59"/>
      <c r="M215" s="60"/>
      <c r="N215" s="66"/>
      <c r="O215" s="64"/>
      <c r="P215" s="61" t="str">
        <f t="shared" si="3"/>
        <v>LEEG</v>
      </c>
      <c r="Q215" s="67"/>
      <c r="R215" s="62"/>
    </row>
    <row r="216" spans="1:18" x14ac:dyDescent="0.2">
      <c r="A216" s="13"/>
      <c r="B216" s="13"/>
      <c r="C216" s="13"/>
      <c r="D216" s="13" t="s">
        <v>313</v>
      </c>
      <c r="E216" s="13"/>
      <c r="F216" s="13"/>
      <c r="G216" s="13"/>
      <c r="H216" s="13" t="s">
        <v>314</v>
      </c>
      <c r="I216" s="58"/>
      <c r="J216" s="58" t="s">
        <v>194</v>
      </c>
      <c r="K216" s="59"/>
      <c r="L216" s="59"/>
      <c r="M216" s="60"/>
      <c r="N216" s="66"/>
      <c r="O216" s="64"/>
      <c r="P216" s="61" t="str">
        <f t="shared" si="3"/>
        <v>O</v>
      </c>
      <c r="Q216" s="67"/>
      <c r="R216" s="62"/>
    </row>
    <row r="217" spans="1:18" x14ac:dyDescent="0.2">
      <c r="A217" s="13"/>
      <c r="B217" s="13"/>
      <c r="C217" s="13"/>
      <c r="D217" s="13" t="s">
        <v>315</v>
      </c>
      <c r="E217" s="13"/>
      <c r="F217" s="13"/>
      <c r="G217" s="13"/>
      <c r="H217" s="13" t="s">
        <v>316</v>
      </c>
      <c r="I217" s="58" t="s">
        <v>194</v>
      </c>
      <c r="J217" s="58"/>
      <c r="K217" s="59"/>
      <c r="L217" s="59"/>
      <c r="M217" s="60"/>
      <c r="N217" s="66"/>
      <c r="O217" s="64" t="s">
        <v>72</v>
      </c>
      <c r="P217" s="61" t="str">
        <f t="shared" si="3"/>
        <v>O</v>
      </c>
      <c r="Q217" s="67"/>
      <c r="R217" s="62"/>
    </row>
    <row r="218" spans="1:18" x14ac:dyDescent="0.2">
      <c r="A218" s="13"/>
      <c r="B218" s="13"/>
      <c r="C218" s="13"/>
      <c r="D218" s="13" t="s">
        <v>439</v>
      </c>
      <c r="E218" s="13"/>
      <c r="F218" s="13"/>
      <c r="G218" s="13"/>
      <c r="H218" s="13" t="s">
        <v>440</v>
      </c>
      <c r="I218" s="58"/>
      <c r="J218" s="58"/>
      <c r="K218" s="59"/>
      <c r="L218" s="59"/>
      <c r="M218" s="60"/>
      <c r="N218" s="66"/>
      <c r="O218" s="64" t="s">
        <v>67</v>
      </c>
      <c r="P218" s="61" t="str">
        <f t="shared" si="3"/>
        <v>O</v>
      </c>
      <c r="Q218" s="67"/>
      <c r="R218" s="62"/>
    </row>
    <row r="219" spans="1:18" x14ac:dyDescent="0.2">
      <c r="A219" s="13"/>
      <c r="B219" s="13"/>
      <c r="C219" s="13"/>
      <c r="D219" s="13" t="s">
        <v>190</v>
      </c>
      <c r="E219" s="13"/>
      <c r="F219" s="13"/>
      <c r="G219" s="13"/>
      <c r="H219" s="13" t="s">
        <v>191</v>
      </c>
      <c r="I219" s="58" t="s">
        <v>194</v>
      </c>
      <c r="J219" s="58"/>
      <c r="K219" s="59"/>
      <c r="L219" s="59"/>
      <c r="M219" s="60"/>
      <c r="N219" s="66"/>
      <c r="O219" s="64"/>
      <c r="P219" s="61" t="str">
        <f t="shared" si="3"/>
        <v>O</v>
      </c>
      <c r="Q219" s="67"/>
      <c r="R219" s="62"/>
    </row>
    <row r="220" spans="1:18" x14ac:dyDescent="0.2">
      <c r="A220" s="13"/>
      <c r="B220" s="13"/>
      <c r="C220" s="13"/>
      <c r="D220" s="13" t="s">
        <v>101</v>
      </c>
      <c r="E220" s="13"/>
      <c r="F220" s="13"/>
      <c r="G220" s="13"/>
      <c r="H220" s="13" t="s">
        <v>103</v>
      </c>
      <c r="I220" s="58"/>
      <c r="J220" s="58"/>
      <c r="K220" s="59"/>
      <c r="L220" s="59"/>
      <c r="M220" s="60"/>
      <c r="N220" s="66"/>
      <c r="O220" s="64"/>
      <c r="P220" s="61" t="str">
        <f t="shared" si="3"/>
        <v>LEEG</v>
      </c>
      <c r="Q220" s="67"/>
      <c r="R220" s="62"/>
    </row>
    <row r="221" spans="1:18" x14ac:dyDescent="0.2">
      <c r="A221" s="13"/>
      <c r="B221" s="13"/>
      <c r="C221" s="13"/>
      <c r="D221" s="13" t="s">
        <v>441</v>
      </c>
      <c r="E221" s="13"/>
      <c r="F221" s="13"/>
      <c r="G221" s="13" t="s">
        <v>87</v>
      </c>
      <c r="H221" s="13" t="s">
        <v>442</v>
      </c>
      <c r="I221" s="58"/>
      <c r="J221" s="58"/>
      <c r="K221" s="59"/>
      <c r="L221" s="59"/>
      <c r="M221" s="60"/>
      <c r="N221" s="66"/>
      <c r="O221" s="64"/>
      <c r="P221" s="61" t="str">
        <f t="shared" si="3"/>
        <v>LEEG</v>
      </c>
      <c r="Q221" s="67"/>
      <c r="R221" s="62"/>
    </row>
    <row r="222" spans="1:18" x14ac:dyDescent="0.2">
      <c r="A222" s="13"/>
      <c r="B222" s="13"/>
      <c r="C222" s="13"/>
      <c r="D222" s="13" t="s">
        <v>443</v>
      </c>
      <c r="E222" s="13"/>
      <c r="F222" s="13"/>
      <c r="G222" s="13"/>
      <c r="H222" s="50" t="s">
        <v>444</v>
      </c>
      <c r="I222" s="58"/>
      <c r="J222" s="58" t="s">
        <v>445</v>
      </c>
      <c r="K222" s="59"/>
      <c r="L222" s="59"/>
      <c r="M222" s="60"/>
      <c r="N222" s="66"/>
      <c r="O222" s="64"/>
      <c r="P222" s="61" t="str">
        <f t="shared" si="3"/>
        <v>O</v>
      </c>
      <c r="Q222" s="67" t="s">
        <v>195</v>
      </c>
      <c r="R222" s="62"/>
    </row>
    <row r="223" spans="1:18" x14ac:dyDescent="0.2">
      <c r="A223" s="13"/>
      <c r="B223" s="13"/>
      <c r="C223" s="13"/>
      <c r="D223" s="13"/>
      <c r="E223" s="13" t="s">
        <v>446</v>
      </c>
      <c r="F223" s="13"/>
      <c r="G223" s="13"/>
      <c r="H223" s="13" t="s">
        <v>447</v>
      </c>
      <c r="I223" s="58"/>
      <c r="J223" s="58" t="s">
        <v>445</v>
      </c>
      <c r="K223" s="59"/>
      <c r="L223" s="59"/>
      <c r="M223" s="60"/>
      <c r="N223" s="66"/>
      <c r="O223" s="64"/>
      <c r="P223" s="61" t="str">
        <f t="shared" si="3"/>
        <v>O</v>
      </c>
      <c r="Q223" s="67"/>
      <c r="R223" s="62"/>
    </row>
    <row r="224" spans="1:18" x14ac:dyDescent="0.2">
      <c r="A224" s="13"/>
      <c r="B224" s="13"/>
      <c r="C224" s="13"/>
      <c r="D224" s="13"/>
      <c r="E224" s="13" t="s">
        <v>123</v>
      </c>
      <c r="F224" s="13"/>
      <c r="G224" s="13"/>
      <c r="H224" s="13" t="s">
        <v>448</v>
      </c>
      <c r="I224" s="58"/>
      <c r="J224" s="58"/>
      <c r="K224" s="59"/>
      <c r="L224" s="59"/>
      <c r="M224" s="60"/>
      <c r="N224" s="66"/>
      <c r="O224" s="64"/>
      <c r="P224" s="61" t="str">
        <f t="shared" si="3"/>
        <v>LEEG</v>
      </c>
      <c r="Q224" s="67"/>
      <c r="R224" s="62"/>
    </row>
    <row r="225" spans="1:18" x14ac:dyDescent="0.2">
      <c r="A225" s="13"/>
      <c r="B225" s="13"/>
      <c r="C225" s="13"/>
      <c r="D225" s="13"/>
      <c r="E225" s="13" t="s">
        <v>449</v>
      </c>
      <c r="F225" s="13"/>
      <c r="G225" s="13"/>
      <c r="H225" s="13" t="s">
        <v>450</v>
      </c>
      <c r="I225" s="58" t="s">
        <v>445</v>
      </c>
      <c r="J225" s="58"/>
      <c r="K225" s="59"/>
      <c r="L225" s="59"/>
      <c r="M225" s="60"/>
      <c r="N225" s="66"/>
      <c r="O225" s="64"/>
      <c r="P225" s="61" t="str">
        <f t="shared" si="3"/>
        <v>O</v>
      </c>
      <c r="Q225" s="67"/>
      <c r="R225" s="62"/>
    </row>
    <row r="226" spans="1:18" x14ac:dyDescent="0.2">
      <c r="A226" s="13"/>
      <c r="B226" s="13"/>
      <c r="C226" s="13"/>
      <c r="D226" s="13"/>
      <c r="E226" s="13" t="s">
        <v>80</v>
      </c>
      <c r="F226" s="13"/>
      <c r="G226" s="13"/>
      <c r="H226" s="13" t="s">
        <v>82</v>
      </c>
      <c r="I226" s="58"/>
      <c r="J226" s="58"/>
      <c r="K226" s="59"/>
      <c r="L226" s="59"/>
      <c r="M226" s="60"/>
      <c r="N226" s="66"/>
      <c r="O226" s="64"/>
      <c r="P226" s="61" t="str">
        <f t="shared" si="3"/>
        <v>LEEG</v>
      </c>
      <c r="Q226" s="67"/>
      <c r="R226" s="62"/>
    </row>
    <row r="227" spans="1:18" x14ac:dyDescent="0.2">
      <c r="A227" s="13"/>
      <c r="B227" s="13"/>
      <c r="C227" s="13"/>
      <c r="D227" s="13"/>
      <c r="E227" s="13" t="s">
        <v>451</v>
      </c>
      <c r="F227" s="13"/>
      <c r="G227" s="13"/>
      <c r="H227" s="13" t="s">
        <v>452</v>
      </c>
      <c r="I227" s="58" t="s">
        <v>453</v>
      </c>
      <c r="J227" s="58"/>
      <c r="K227" s="59"/>
      <c r="L227" s="59"/>
      <c r="M227" s="60"/>
      <c r="N227" s="66"/>
      <c r="O227" s="64"/>
      <c r="P227" s="61" t="str">
        <f t="shared" si="3"/>
        <v>V</v>
      </c>
      <c r="Q227" s="67"/>
      <c r="R227" s="62"/>
    </row>
    <row r="228" spans="1:18" x14ac:dyDescent="0.2">
      <c r="A228" s="13"/>
      <c r="B228" s="13"/>
      <c r="C228" s="13"/>
      <c r="D228" s="13"/>
      <c r="E228" s="13" t="s">
        <v>454</v>
      </c>
      <c r="F228" s="13"/>
      <c r="G228" s="13"/>
      <c r="H228" s="13" t="s">
        <v>455</v>
      </c>
      <c r="I228" s="58" t="s">
        <v>453</v>
      </c>
      <c r="J228" s="58"/>
      <c r="K228" s="59"/>
      <c r="L228" s="59"/>
      <c r="M228" s="60"/>
      <c r="N228" s="66"/>
      <c r="O228" s="64"/>
      <c r="P228" s="61" t="str">
        <f t="shared" si="3"/>
        <v>V</v>
      </c>
      <c r="Q228" s="67"/>
      <c r="R228" s="62"/>
    </row>
    <row r="229" spans="1:18" x14ac:dyDescent="0.2">
      <c r="A229" s="13"/>
      <c r="B229" s="13"/>
      <c r="C229" s="13"/>
      <c r="D229" s="13"/>
      <c r="E229" s="13" t="s">
        <v>456</v>
      </c>
      <c r="F229" s="13"/>
      <c r="G229" s="13"/>
      <c r="H229" s="13" t="s">
        <v>457</v>
      </c>
      <c r="I229" s="58"/>
      <c r="J229" s="58"/>
      <c r="K229" s="59"/>
      <c r="L229" s="59"/>
      <c r="M229" s="60"/>
      <c r="N229" s="66"/>
      <c r="O229" s="64"/>
      <c r="P229" s="61" t="str">
        <f t="shared" si="3"/>
        <v>LEEG</v>
      </c>
      <c r="Q229" s="67"/>
      <c r="R229" s="62"/>
    </row>
    <row r="230" spans="1:18" x14ac:dyDescent="0.2">
      <c r="A230" s="13"/>
      <c r="B230" s="13"/>
      <c r="C230" s="13"/>
      <c r="D230" s="13"/>
      <c r="E230" s="13" t="s">
        <v>458</v>
      </c>
      <c r="F230" s="13"/>
      <c r="G230" s="13"/>
      <c r="H230" s="13" t="s">
        <v>459</v>
      </c>
      <c r="I230" s="58"/>
      <c r="J230" s="58"/>
      <c r="K230" s="59"/>
      <c r="L230" s="59"/>
      <c r="M230" s="60"/>
      <c r="N230" s="66"/>
      <c r="O230" s="64"/>
      <c r="P230" s="61" t="str">
        <f t="shared" si="3"/>
        <v>LEEG</v>
      </c>
      <c r="Q230" s="67"/>
      <c r="R230" s="62"/>
    </row>
    <row r="231" spans="1:18" x14ac:dyDescent="0.2">
      <c r="A231" s="13"/>
      <c r="B231" s="13"/>
      <c r="C231" s="13"/>
      <c r="D231" s="13"/>
      <c r="E231" s="13" t="s">
        <v>163</v>
      </c>
      <c r="F231" s="13"/>
      <c r="G231" s="13"/>
      <c r="H231" s="13" t="s">
        <v>164</v>
      </c>
      <c r="I231" s="58" t="s">
        <v>445</v>
      </c>
      <c r="J231" s="58"/>
      <c r="K231" s="59"/>
      <c r="L231" s="59"/>
      <c r="M231" s="60"/>
      <c r="N231" s="66"/>
      <c r="O231" s="64"/>
      <c r="P231" s="61" t="str">
        <f t="shared" si="3"/>
        <v>O</v>
      </c>
      <c r="Q231" s="67"/>
      <c r="R231" s="62"/>
    </row>
    <row r="232" spans="1:18" x14ac:dyDescent="0.2">
      <c r="A232" s="13"/>
      <c r="B232" s="13"/>
      <c r="C232" s="13"/>
      <c r="D232" s="13"/>
      <c r="E232" s="13" t="s">
        <v>460</v>
      </c>
      <c r="F232" s="13"/>
      <c r="G232" s="13"/>
      <c r="H232" s="13" t="s">
        <v>461</v>
      </c>
      <c r="I232" s="58" t="s">
        <v>445</v>
      </c>
      <c r="J232" s="58"/>
      <c r="K232" s="59"/>
      <c r="L232" s="59"/>
      <c r="M232" s="60"/>
      <c r="N232" s="66"/>
      <c r="O232" s="64"/>
      <c r="P232" s="61" t="str">
        <f t="shared" si="3"/>
        <v>O</v>
      </c>
      <c r="Q232" s="67"/>
      <c r="R232" s="62"/>
    </row>
    <row r="233" spans="1:18" x14ac:dyDescent="0.2">
      <c r="A233" s="13"/>
      <c r="B233" s="13"/>
      <c r="C233" s="13"/>
      <c r="D233" s="13"/>
      <c r="E233" s="13" t="s">
        <v>462</v>
      </c>
      <c r="F233" s="13"/>
      <c r="G233" s="13"/>
      <c r="H233" s="13" t="s">
        <v>463</v>
      </c>
      <c r="I233" s="58" t="s">
        <v>445</v>
      </c>
      <c r="J233" s="58"/>
      <c r="K233" s="59"/>
      <c r="L233" s="59"/>
      <c r="M233" s="60"/>
      <c r="N233" s="66"/>
      <c r="O233" s="64"/>
      <c r="P233" s="61" t="str">
        <f t="shared" si="3"/>
        <v>O</v>
      </c>
      <c r="Q233" s="67"/>
      <c r="R233" s="62"/>
    </row>
    <row r="234" spans="1:18" x14ac:dyDescent="0.2">
      <c r="A234" s="13"/>
      <c r="B234" s="13"/>
      <c r="C234" s="13"/>
      <c r="D234" s="13"/>
      <c r="E234" s="13" t="s">
        <v>464</v>
      </c>
      <c r="F234" s="13"/>
      <c r="G234" s="13"/>
      <c r="H234" s="13" t="s">
        <v>465</v>
      </c>
      <c r="I234" s="58"/>
      <c r="J234" s="58" t="s">
        <v>445</v>
      </c>
      <c r="K234" s="59"/>
      <c r="L234" s="59"/>
      <c r="M234" s="60"/>
      <c r="N234" s="66"/>
      <c r="O234" s="64"/>
      <c r="P234" s="61" t="str">
        <f t="shared" si="3"/>
        <v>O</v>
      </c>
      <c r="Q234" s="67"/>
      <c r="R234" s="62"/>
    </row>
    <row r="235" spans="1:18" x14ac:dyDescent="0.2">
      <c r="A235" s="13"/>
      <c r="B235" s="13"/>
      <c r="C235" s="13"/>
      <c r="D235" s="13"/>
      <c r="E235" s="13" t="s">
        <v>466</v>
      </c>
      <c r="F235" s="13"/>
      <c r="G235" s="13" t="s">
        <v>81</v>
      </c>
      <c r="H235" s="13" t="s">
        <v>467</v>
      </c>
      <c r="I235" s="58" t="s">
        <v>445</v>
      </c>
      <c r="J235" s="58"/>
      <c r="K235" s="59"/>
      <c r="L235" s="59"/>
      <c r="M235" s="60"/>
      <c r="N235" s="66"/>
      <c r="O235" s="64"/>
      <c r="P235" s="61" t="str">
        <f t="shared" si="3"/>
        <v>O</v>
      </c>
      <c r="Q235" s="67"/>
      <c r="R235" s="62"/>
    </row>
    <row r="236" spans="1:18" x14ac:dyDescent="0.2">
      <c r="A236" s="13"/>
      <c r="B236" s="13"/>
      <c r="C236" s="13"/>
      <c r="D236" s="13"/>
      <c r="E236" s="13" t="s">
        <v>468</v>
      </c>
      <c r="F236" s="13"/>
      <c r="G236" s="13"/>
      <c r="H236" s="13" t="s">
        <v>469</v>
      </c>
      <c r="I236" s="58" t="s">
        <v>445</v>
      </c>
      <c r="J236" s="58"/>
      <c r="K236" s="59"/>
      <c r="L236" s="59"/>
      <c r="M236" s="60"/>
      <c r="N236" s="66"/>
      <c r="O236" s="64"/>
      <c r="P236" s="61" t="str">
        <f t="shared" si="3"/>
        <v>O</v>
      </c>
      <c r="Q236" s="67"/>
      <c r="R236" s="62"/>
    </row>
    <row r="237" spans="1:18" x14ac:dyDescent="0.2">
      <c r="A237" s="13"/>
      <c r="B237" s="13"/>
      <c r="C237" s="13"/>
      <c r="D237" s="13"/>
      <c r="E237" s="13" t="s">
        <v>470</v>
      </c>
      <c r="F237" s="13"/>
      <c r="G237" s="13"/>
      <c r="H237" s="13" t="s">
        <v>471</v>
      </c>
      <c r="I237" s="58" t="s">
        <v>445</v>
      </c>
      <c r="J237" s="58"/>
      <c r="K237" s="59"/>
      <c r="L237" s="59"/>
      <c r="M237" s="60"/>
      <c r="N237" s="66"/>
      <c r="O237" s="64"/>
      <c r="P237" s="61" t="str">
        <f t="shared" si="3"/>
        <v>O</v>
      </c>
      <c r="Q237" s="67"/>
      <c r="R237" s="62"/>
    </row>
    <row r="238" spans="1:18" x14ac:dyDescent="0.2">
      <c r="A238" s="13"/>
      <c r="B238" s="13"/>
      <c r="C238" s="13"/>
      <c r="D238" s="13"/>
      <c r="E238" s="13" t="s">
        <v>472</v>
      </c>
      <c r="F238" s="13"/>
      <c r="G238" s="13"/>
      <c r="H238" s="13" t="s">
        <v>473</v>
      </c>
      <c r="I238" s="58" t="s">
        <v>445</v>
      </c>
      <c r="J238" s="58"/>
      <c r="K238" s="59"/>
      <c r="L238" s="59"/>
      <c r="M238" s="60"/>
      <c r="N238" s="66"/>
      <c r="O238" s="64"/>
      <c r="P238" s="61" t="str">
        <f t="shared" si="3"/>
        <v>O</v>
      </c>
      <c r="Q238" s="67"/>
      <c r="R238" s="62"/>
    </row>
    <row r="239" spans="1:18" x14ac:dyDescent="0.2">
      <c r="A239" s="13"/>
      <c r="B239" s="13"/>
      <c r="C239" s="13"/>
      <c r="D239" s="13"/>
      <c r="E239" s="13" t="s">
        <v>474</v>
      </c>
      <c r="F239" s="13"/>
      <c r="G239" s="13"/>
      <c r="H239" s="13" t="s">
        <v>475</v>
      </c>
      <c r="I239" s="58"/>
      <c r="J239" s="58" t="s">
        <v>445</v>
      </c>
      <c r="K239" s="59"/>
      <c r="L239" s="59"/>
      <c r="M239" s="60"/>
      <c r="N239" s="66"/>
      <c r="O239" s="64"/>
      <c r="P239" s="61" t="str">
        <f t="shared" si="3"/>
        <v>O</v>
      </c>
      <c r="Q239" s="67"/>
      <c r="R239" s="62"/>
    </row>
    <row r="240" spans="1:18" x14ac:dyDescent="0.2">
      <c r="A240" s="13"/>
      <c r="B240" s="13"/>
      <c r="C240" s="13"/>
      <c r="D240" s="13"/>
      <c r="E240" s="13" t="s">
        <v>476</v>
      </c>
      <c r="F240" s="13"/>
      <c r="G240" s="13"/>
      <c r="H240" s="13" t="s">
        <v>477</v>
      </c>
      <c r="I240" s="58" t="s">
        <v>445</v>
      </c>
      <c r="J240" s="58"/>
      <c r="K240" s="59"/>
      <c r="L240" s="59"/>
      <c r="M240" s="60"/>
      <c r="N240" s="66"/>
      <c r="O240" s="64"/>
      <c r="P240" s="61" t="str">
        <f t="shared" si="3"/>
        <v>O</v>
      </c>
      <c r="Q240" s="67"/>
      <c r="R240" s="62"/>
    </row>
    <row r="241" spans="1:18" x14ac:dyDescent="0.2">
      <c r="A241" s="13"/>
      <c r="B241" s="13"/>
      <c r="C241" s="13"/>
      <c r="D241" s="13"/>
      <c r="E241" s="13" t="s">
        <v>190</v>
      </c>
      <c r="F241" s="13"/>
      <c r="G241" s="13"/>
      <c r="H241" s="13" t="s">
        <v>191</v>
      </c>
      <c r="I241" s="58"/>
      <c r="J241" s="58"/>
      <c r="K241" s="59"/>
      <c r="L241" s="59"/>
      <c r="M241" s="60"/>
      <c r="N241" s="66"/>
      <c r="O241" s="64"/>
      <c r="P241" s="61" t="str">
        <f t="shared" si="3"/>
        <v>LEEG</v>
      </c>
      <c r="Q241" s="67"/>
      <c r="R241" s="62"/>
    </row>
    <row r="242" spans="1:18" x14ac:dyDescent="0.2">
      <c r="A242" s="13"/>
      <c r="B242" s="13"/>
      <c r="C242" s="13"/>
      <c r="D242" s="13"/>
      <c r="E242" s="13" t="s">
        <v>101</v>
      </c>
      <c r="F242" s="13"/>
      <c r="G242" s="13"/>
      <c r="H242" s="13" t="s">
        <v>103</v>
      </c>
      <c r="I242" s="58"/>
      <c r="J242" s="58"/>
      <c r="K242" s="59"/>
      <c r="L242" s="59"/>
      <c r="M242" s="60"/>
      <c r="N242" s="66"/>
      <c r="O242" s="64"/>
      <c r="P242" s="61" t="str">
        <f t="shared" si="3"/>
        <v>LEEG</v>
      </c>
      <c r="Q242" s="67"/>
      <c r="R242" s="62"/>
    </row>
    <row r="243" spans="1:18" x14ac:dyDescent="0.2">
      <c r="A243" s="13"/>
      <c r="B243" s="13"/>
      <c r="C243" s="13"/>
      <c r="D243" s="13"/>
      <c r="E243" s="13" t="s">
        <v>478</v>
      </c>
      <c r="F243" s="13"/>
      <c r="G243" s="13" t="s">
        <v>479</v>
      </c>
      <c r="H243" s="13" t="s">
        <v>480</v>
      </c>
      <c r="I243" s="58" t="s">
        <v>445</v>
      </c>
      <c r="J243" s="58"/>
      <c r="K243" s="59"/>
      <c r="L243" s="59"/>
      <c r="M243" s="60"/>
      <c r="N243" s="66"/>
      <c r="O243" s="64"/>
      <c r="P243" s="61" t="str">
        <f t="shared" si="3"/>
        <v>O</v>
      </c>
      <c r="Q243" s="67"/>
      <c r="R243" s="62"/>
    </row>
    <row r="244" spans="1:18" x14ac:dyDescent="0.2">
      <c r="A244" s="13"/>
      <c r="B244" s="13"/>
      <c r="C244" s="13"/>
      <c r="D244" s="13"/>
      <c r="E244" s="13" t="s">
        <v>481</v>
      </c>
      <c r="F244" s="13"/>
      <c r="G244" s="13"/>
      <c r="H244" s="50" t="s">
        <v>482</v>
      </c>
      <c r="I244" s="58" t="s">
        <v>72</v>
      </c>
      <c r="J244" s="58"/>
      <c r="K244" s="59"/>
      <c r="L244" s="59"/>
      <c r="M244" s="60"/>
      <c r="N244" s="66"/>
      <c r="O244" s="64"/>
      <c r="P244" s="61" t="str">
        <f t="shared" si="3"/>
        <v>O</v>
      </c>
      <c r="Q244" s="67"/>
      <c r="R244" s="62"/>
    </row>
    <row r="245" spans="1:18" x14ac:dyDescent="0.2">
      <c r="A245" s="13"/>
      <c r="B245" s="13"/>
      <c r="C245" s="13"/>
      <c r="D245" s="13"/>
      <c r="E245" s="13"/>
      <c r="F245" s="13" t="s">
        <v>160</v>
      </c>
      <c r="G245" s="13" t="s">
        <v>161</v>
      </c>
      <c r="H245" s="13" t="s">
        <v>162</v>
      </c>
      <c r="I245" s="58" t="s">
        <v>72</v>
      </c>
      <c r="J245" s="58"/>
      <c r="K245" s="59"/>
      <c r="L245" s="59"/>
      <c r="M245" s="60"/>
      <c r="N245" s="66"/>
      <c r="O245" s="64"/>
      <c r="P245" s="61" t="str">
        <f t="shared" si="3"/>
        <v>O</v>
      </c>
      <c r="Q245" s="67"/>
      <c r="R245" s="62"/>
    </row>
    <row r="246" spans="1:18" x14ac:dyDescent="0.2">
      <c r="A246" s="13"/>
      <c r="B246" s="13"/>
      <c r="C246" s="13"/>
      <c r="D246" s="13"/>
      <c r="E246" s="13"/>
      <c r="F246" s="13" t="s">
        <v>483</v>
      </c>
      <c r="G246" s="13"/>
      <c r="H246" s="13" t="s">
        <v>484</v>
      </c>
      <c r="I246" s="58" t="s">
        <v>67</v>
      </c>
      <c r="J246" s="58"/>
      <c r="K246" s="59"/>
      <c r="L246" s="59"/>
      <c r="M246" s="60"/>
      <c r="N246" s="66"/>
      <c r="O246" s="64"/>
      <c r="P246" s="61" t="str">
        <f t="shared" si="3"/>
        <v>V</v>
      </c>
      <c r="Q246" s="67"/>
      <c r="R246" s="62"/>
    </row>
    <row r="247" spans="1:18" x14ac:dyDescent="0.2">
      <c r="A247" s="13"/>
      <c r="B247" s="13"/>
      <c r="C247" s="13"/>
      <c r="D247" s="13"/>
      <c r="E247" s="13"/>
      <c r="F247" s="13" t="s">
        <v>485</v>
      </c>
      <c r="G247" s="13" t="s">
        <v>87</v>
      </c>
      <c r="H247" s="13" t="s">
        <v>486</v>
      </c>
      <c r="I247" s="58" t="s">
        <v>72</v>
      </c>
      <c r="J247" s="58"/>
      <c r="K247" s="59"/>
      <c r="L247" s="59"/>
      <c r="M247" s="60"/>
      <c r="N247" s="66"/>
      <c r="O247" s="64"/>
      <c r="P247" s="61" t="str">
        <f t="shared" si="3"/>
        <v>O</v>
      </c>
      <c r="Q247" s="67"/>
      <c r="R247" s="62"/>
    </row>
    <row r="248" spans="1:18" x14ac:dyDescent="0.2">
      <c r="A248" s="13"/>
      <c r="B248" s="13"/>
      <c r="C248" s="13"/>
      <c r="D248" s="13"/>
      <c r="E248" s="13"/>
      <c r="F248" s="13" t="s">
        <v>487</v>
      </c>
      <c r="G248" s="13"/>
      <c r="H248" s="13" t="s">
        <v>488</v>
      </c>
      <c r="I248" s="58" t="s">
        <v>67</v>
      </c>
      <c r="J248" s="58"/>
      <c r="K248" s="59"/>
      <c r="L248" s="59"/>
      <c r="M248" s="60"/>
      <c r="N248" s="66"/>
      <c r="O248" s="64"/>
      <c r="P248" s="61" t="str">
        <f t="shared" si="3"/>
        <v>V</v>
      </c>
      <c r="Q248" s="67"/>
      <c r="R248" s="62"/>
    </row>
    <row r="249" spans="1:18" x14ac:dyDescent="0.2">
      <c r="A249" s="13"/>
      <c r="B249" s="13"/>
      <c r="C249" s="13" t="s">
        <v>443</v>
      </c>
      <c r="D249" s="13"/>
      <c r="E249" s="13"/>
      <c r="F249" s="13"/>
      <c r="G249" s="13"/>
      <c r="H249" s="50" t="s">
        <v>444</v>
      </c>
      <c r="I249" s="58"/>
      <c r="J249" s="58" t="s">
        <v>445</v>
      </c>
      <c r="K249" s="59"/>
      <c r="L249" s="59"/>
      <c r="M249" s="60"/>
      <c r="N249" s="66"/>
      <c r="O249" s="64"/>
      <c r="P249" s="61" t="str">
        <f t="shared" si="3"/>
        <v>O</v>
      </c>
      <c r="Q249" s="67" t="s">
        <v>195</v>
      </c>
      <c r="R249" s="62"/>
    </row>
    <row r="250" spans="1:18" x14ac:dyDescent="0.2">
      <c r="A250" s="13"/>
      <c r="B250" s="13"/>
      <c r="C250" s="13"/>
      <c r="D250" s="13" t="s">
        <v>489</v>
      </c>
      <c r="E250" s="13"/>
      <c r="F250" s="13"/>
      <c r="G250" s="13" t="s">
        <v>87</v>
      </c>
      <c r="H250" s="13" t="s">
        <v>490</v>
      </c>
      <c r="I250" s="58"/>
      <c r="J250" s="58"/>
      <c r="K250" s="59"/>
      <c r="L250" s="59"/>
      <c r="M250" s="60"/>
      <c r="N250" s="66"/>
      <c r="O250" s="64"/>
      <c r="P250" s="61" t="str">
        <f t="shared" si="3"/>
        <v>LEEG</v>
      </c>
      <c r="Q250" s="67"/>
      <c r="R250" s="62"/>
    </row>
    <row r="251" spans="1:18" x14ac:dyDescent="0.2">
      <c r="A251" s="13"/>
      <c r="B251" s="13"/>
      <c r="C251" s="13"/>
      <c r="D251" s="13" t="s">
        <v>446</v>
      </c>
      <c r="E251" s="13"/>
      <c r="F251" s="13"/>
      <c r="G251" s="13"/>
      <c r="H251" s="13" t="s">
        <v>447</v>
      </c>
      <c r="I251" s="58" t="s">
        <v>445</v>
      </c>
      <c r="J251" s="58"/>
      <c r="K251" s="59"/>
      <c r="L251" s="59"/>
      <c r="M251" s="60"/>
      <c r="N251" s="66"/>
      <c r="O251" s="64"/>
      <c r="P251" s="61" t="str">
        <f t="shared" si="3"/>
        <v>O</v>
      </c>
      <c r="Q251" s="67"/>
      <c r="R251" s="62"/>
    </row>
    <row r="252" spans="1:18" x14ac:dyDescent="0.2">
      <c r="A252" s="13"/>
      <c r="B252" s="13"/>
      <c r="C252" s="13"/>
      <c r="D252" s="13" t="s">
        <v>123</v>
      </c>
      <c r="E252" s="13"/>
      <c r="F252" s="13"/>
      <c r="G252" s="13"/>
      <c r="H252" s="13" t="s">
        <v>124</v>
      </c>
      <c r="I252" s="58"/>
      <c r="J252" s="58"/>
      <c r="K252" s="59"/>
      <c r="L252" s="59"/>
      <c r="M252" s="60"/>
      <c r="N252" s="66"/>
      <c r="O252" s="64"/>
      <c r="P252" s="61" t="str">
        <f t="shared" si="3"/>
        <v>LEEG</v>
      </c>
      <c r="Q252" s="67"/>
      <c r="R252" s="62"/>
    </row>
    <row r="253" spans="1:18" x14ac:dyDescent="0.2">
      <c r="A253" s="13"/>
      <c r="B253" s="13"/>
      <c r="C253" s="13"/>
      <c r="D253" s="13" t="s">
        <v>449</v>
      </c>
      <c r="E253" s="13"/>
      <c r="F253" s="13"/>
      <c r="G253" s="13" t="s">
        <v>491</v>
      </c>
      <c r="H253" s="13" t="s">
        <v>450</v>
      </c>
      <c r="I253" s="58" t="s">
        <v>445</v>
      </c>
      <c r="J253" s="58"/>
      <c r="K253" s="59"/>
      <c r="L253" s="59"/>
      <c r="M253" s="60"/>
      <c r="N253" s="66"/>
      <c r="O253" s="64"/>
      <c r="P253" s="61" t="str">
        <f t="shared" si="3"/>
        <v>O</v>
      </c>
      <c r="Q253" s="67"/>
      <c r="R253" s="62"/>
    </row>
    <row r="254" spans="1:18" x14ac:dyDescent="0.2">
      <c r="A254" s="13"/>
      <c r="B254" s="13"/>
      <c r="C254" s="13"/>
      <c r="D254" s="13" t="s">
        <v>80</v>
      </c>
      <c r="E254" s="13"/>
      <c r="F254" s="13"/>
      <c r="G254" s="13" t="s">
        <v>81</v>
      </c>
      <c r="H254" s="13" t="s">
        <v>82</v>
      </c>
      <c r="I254" s="58"/>
      <c r="J254" s="58"/>
      <c r="K254" s="59"/>
      <c r="L254" s="59"/>
      <c r="M254" s="60"/>
      <c r="N254" s="66"/>
      <c r="O254" s="64"/>
      <c r="P254" s="61" t="str">
        <f t="shared" si="3"/>
        <v>LEEG</v>
      </c>
      <c r="Q254" s="67"/>
      <c r="R254" s="62"/>
    </row>
    <row r="255" spans="1:18" x14ac:dyDescent="0.2">
      <c r="A255" s="13"/>
      <c r="B255" s="13"/>
      <c r="C255" s="13"/>
      <c r="D255" s="13" t="s">
        <v>492</v>
      </c>
      <c r="E255" s="13"/>
      <c r="F255" s="13"/>
      <c r="G255" s="13"/>
      <c r="H255" s="13" t="s">
        <v>493</v>
      </c>
      <c r="I255" s="58"/>
      <c r="J255" s="58" t="s">
        <v>445</v>
      </c>
      <c r="K255" s="59"/>
      <c r="L255" s="59"/>
      <c r="M255" s="60"/>
      <c r="N255" s="66"/>
      <c r="O255" s="64"/>
      <c r="P255" s="61" t="str">
        <f t="shared" si="3"/>
        <v>O</v>
      </c>
      <c r="Q255" s="67"/>
      <c r="R255" s="62"/>
    </row>
    <row r="256" spans="1:18" x14ac:dyDescent="0.2">
      <c r="A256" s="13"/>
      <c r="B256" s="13"/>
      <c r="C256" s="13"/>
      <c r="D256" s="13" t="s">
        <v>451</v>
      </c>
      <c r="E256" s="13"/>
      <c r="F256" s="13"/>
      <c r="G256" s="13"/>
      <c r="H256" s="13" t="s">
        <v>452</v>
      </c>
      <c r="I256" s="58" t="s">
        <v>453</v>
      </c>
      <c r="J256" s="58"/>
      <c r="K256" s="59"/>
      <c r="L256" s="59"/>
      <c r="M256" s="60"/>
      <c r="N256" s="66"/>
      <c r="O256" s="64"/>
      <c r="P256" s="61" t="str">
        <f t="shared" si="3"/>
        <v>V</v>
      </c>
      <c r="Q256" s="67"/>
      <c r="R256" s="62"/>
    </row>
    <row r="257" spans="1:18" x14ac:dyDescent="0.2">
      <c r="A257" s="13"/>
      <c r="B257" s="13"/>
      <c r="C257" s="13"/>
      <c r="D257" s="13" t="s">
        <v>454</v>
      </c>
      <c r="E257" s="13"/>
      <c r="F257" s="13"/>
      <c r="G257" s="13"/>
      <c r="H257" s="13" t="s">
        <v>494</v>
      </c>
      <c r="I257" s="58" t="s">
        <v>453</v>
      </c>
      <c r="J257" s="58"/>
      <c r="K257" s="59"/>
      <c r="L257" s="59"/>
      <c r="M257" s="60"/>
      <c r="N257" s="66"/>
      <c r="O257" s="64"/>
      <c r="P257" s="61" t="str">
        <f t="shared" si="3"/>
        <v>V</v>
      </c>
      <c r="Q257" s="67"/>
      <c r="R257" s="62"/>
    </row>
    <row r="258" spans="1:18" x14ac:dyDescent="0.2">
      <c r="A258" s="13"/>
      <c r="B258" s="13"/>
      <c r="C258" s="13"/>
      <c r="D258" s="13" t="s">
        <v>456</v>
      </c>
      <c r="E258" s="13"/>
      <c r="F258" s="13"/>
      <c r="G258" s="13"/>
      <c r="H258" s="13" t="s">
        <v>457</v>
      </c>
      <c r="I258" s="58"/>
      <c r="J258" s="58"/>
      <c r="K258" s="59"/>
      <c r="L258" s="59"/>
      <c r="M258" s="60"/>
      <c r="N258" s="66"/>
      <c r="O258" s="64"/>
      <c r="P258" s="61" t="str">
        <f t="shared" si="3"/>
        <v>LEEG</v>
      </c>
      <c r="Q258" s="67"/>
      <c r="R258" s="62"/>
    </row>
    <row r="259" spans="1:18" x14ac:dyDescent="0.2">
      <c r="A259" s="13"/>
      <c r="B259" s="13"/>
      <c r="C259" s="13"/>
      <c r="D259" s="13" t="s">
        <v>458</v>
      </c>
      <c r="E259" s="13"/>
      <c r="F259" s="13"/>
      <c r="G259" s="13" t="s">
        <v>87</v>
      </c>
      <c r="H259" s="13" t="s">
        <v>495</v>
      </c>
      <c r="I259" s="58"/>
      <c r="J259" s="58"/>
      <c r="K259" s="59"/>
      <c r="L259" s="59"/>
      <c r="M259" s="60"/>
      <c r="N259" s="66"/>
      <c r="O259" s="64"/>
      <c r="P259" s="61" t="str">
        <f t="shared" si="3"/>
        <v>LEEG</v>
      </c>
      <c r="Q259" s="67"/>
      <c r="R259" s="62"/>
    </row>
    <row r="260" spans="1:18" x14ac:dyDescent="0.2">
      <c r="A260" s="13"/>
      <c r="B260" s="13"/>
      <c r="C260" s="13"/>
      <c r="D260" s="13" t="s">
        <v>496</v>
      </c>
      <c r="E260" s="13"/>
      <c r="F260" s="13"/>
      <c r="G260" s="13" t="s">
        <v>497</v>
      </c>
      <c r="H260" s="13" t="s">
        <v>498</v>
      </c>
      <c r="I260" s="58"/>
      <c r="J260" s="58" t="s">
        <v>445</v>
      </c>
      <c r="K260" s="59"/>
      <c r="L260" s="59"/>
      <c r="M260" s="60"/>
      <c r="N260" s="66"/>
      <c r="O260" s="64"/>
      <c r="P260" s="61" t="str">
        <f t="shared" si="3"/>
        <v>O</v>
      </c>
      <c r="Q260" s="67"/>
      <c r="R260" s="62"/>
    </row>
    <row r="261" spans="1:18" x14ac:dyDescent="0.2">
      <c r="A261" s="13"/>
      <c r="B261" s="13"/>
      <c r="C261" s="13"/>
      <c r="D261" s="13" t="s">
        <v>163</v>
      </c>
      <c r="E261" s="13"/>
      <c r="F261" s="13"/>
      <c r="G261" s="13"/>
      <c r="H261" s="13" t="s">
        <v>164</v>
      </c>
      <c r="I261" s="58" t="s">
        <v>445</v>
      </c>
      <c r="J261" s="58"/>
      <c r="K261" s="59"/>
      <c r="L261" s="59"/>
      <c r="M261" s="60"/>
      <c r="N261" s="66"/>
      <c r="O261" s="64"/>
      <c r="P261" s="61" t="str">
        <f t="shared" si="3"/>
        <v>O</v>
      </c>
      <c r="Q261" s="67"/>
      <c r="R261" s="62"/>
    </row>
    <row r="262" spans="1:18" x14ac:dyDescent="0.2">
      <c r="A262" s="13"/>
      <c r="B262" s="13"/>
      <c r="C262" s="13"/>
      <c r="D262" s="13" t="s">
        <v>460</v>
      </c>
      <c r="E262" s="13"/>
      <c r="F262" s="13"/>
      <c r="G262" s="13"/>
      <c r="H262" s="13" t="s">
        <v>461</v>
      </c>
      <c r="I262" s="58" t="s">
        <v>445</v>
      </c>
      <c r="J262" s="58"/>
      <c r="K262" s="59"/>
      <c r="L262" s="59"/>
      <c r="M262" s="60"/>
      <c r="N262" s="66"/>
      <c r="O262" s="64"/>
      <c r="P262" s="61" t="str">
        <f t="shared" si="3"/>
        <v>O</v>
      </c>
      <c r="Q262" s="67"/>
      <c r="R262" s="62"/>
    </row>
    <row r="263" spans="1:18" x14ac:dyDescent="0.2">
      <c r="A263" s="13"/>
      <c r="B263" s="13"/>
      <c r="C263" s="13"/>
      <c r="D263" s="13" t="s">
        <v>167</v>
      </c>
      <c r="E263" s="13"/>
      <c r="F263" s="13"/>
      <c r="G263" s="13"/>
      <c r="H263" s="13" t="s">
        <v>168</v>
      </c>
      <c r="I263" s="58" t="s">
        <v>445</v>
      </c>
      <c r="J263" s="58"/>
      <c r="K263" s="59"/>
      <c r="L263" s="59"/>
      <c r="M263" s="60"/>
      <c r="N263" s="66"/>
      <c r="O263" s="64"/>
      <c r="P263" s="61" t="str">
        <f t="shared" si="3"/>
        <v>O</v>
      </c>
      <c r="Q263" s="67"/>
      <c r="R263" s="62"/>
    </row>
    <row r="264" spans="1:18" x14ac:dyDescent="0.2">
      <c r="A264" s="13"/>
      <c r="B264" s="13"/>
      <c r="C264" s="13"/>
      <c r="D264" s="13" t="s">
        <v>462</v>
      </c>
      <c r="E264" s="13"/>
      <c r="F264" s="13"/>
      <c r="G264" s="13"/>
      <c r="H264" s="13" t="s">
        <v>463</v>
      </c>
      <c r="I264" s="58" t="s">
        <v>445</v>
      </c>
      <c r="J264" s="58"/>
      <c r="K264" s="59"/>
      <c r="L264" s="59"/>
      <c r="M264" s="60"/>
      <c r="N264" s="66"/>
      <c r="O264" s="64"/>
      <c r="P264" s="61" t="str">
        <f t="shared" si="3"/>
        <v>O</v>
      </c>
      <c r="Q264" s="67"/>
      <c r="R264" s="62"/>
    </row>
    <row r="265" spans="1:18" x14ac:dyDescent="0.2">
      <c r="A265" s="13"/>
      <c r="B265" s="13"/>
      <c r="C265" s="13"/>
      <c r="D265" s="13" t="s">
        <v>464</v>
      </c>
      <c r="E265" s="13"/>
      <c r="F265" s="13"/>
      <c r="G265" s="13"/>
      <c r="H265" s="13" t="s">
        <v>465</v>
      </c>
      <c r="I265" s="58"/>
      <c r="J265" s="58" t="s">
        <v>445</v>
      </c>
      <c r="K265" s="59"/>
      <c r="L265" s="59"/>
      <c r="M265" s="60"/>
      <c r="N265" s="66"/>
      <c r="O265" s="64"/>
      <c r="P265" s="61" t="str">
        <f t="shared" si="3"/>
        <v>O</v>
      </c>
      <c r="Q265" s="67"/>
      <c r="R265" s="62"/>
    </row>
    <row r="266" spans="1:18" x14ac:dyDescent="0.2">
      <c r="A266" s="13"/>
      <c r="B266" s="13"/>
      <c r="C266" s="13"/>
      <c r="D266" s="13" t="s">
        <v>466</v>
      </c>
      <c r="E266" s="13"/>
      <c r="F266" s="13"/>
      <c r="G266" s="13" t="s">
        <v>81</v>
      </c>
      <c r="H266" s="13" t="s">
        <v>467</v>
      </c>
      <c r="I266" s="58" t="s">
        <v>445</v>
      </c>
      <c r="J266" s="58"/>
      <c r="K266" s="59"/>
      <c r="L266" s="59"/>
      <c r="M266" s="60"/>
      <c r="N266" s="66"/>
      <c r="O266" s="64"/>
      <c r="P266" s="61" t="str">
        <f t="shared" si="3"/>
        <v>O</v>
      </c>
      <c r="Q266" s="67"/>
      <c r="R266" s="62"/>
    </row>
    <row r="267" spans="1:18" x14ac:dyDescent="0.2">
      <c r="A267" s="13"/>
      <c r="B267" s="13"/>
      <c r="C267" s="13"/>
      <c r="D267" s="13" t="s">
        <v>468</v>
      </c>
      <c r="E267" s="13"/>
      <c r="F267" s="13"/>
      <c r="G267" s="13"/>
      <c r="H267" s="13" t="s">
        <v>469</v>
      </c>
      <c r="I267" s="58" t="s">
        <v>445</v>
      </c>
      <c r="J267" s="58"/>
      <c r="K267" s="59"/>
      <c r="L267" s="59"/>
      <c r="M267" s="60"/>
      <c r="N267" s="66"/>
      <c r="O267" s="64"/>
      <c r="P267" s="61" t="str">
        <f t="shared" si="3"/>
        <v>O</v>
      </c>
      <c r="Q267" s="67"/>
      <c r="R267" s="62"/>
    </row>
    <row r="268" spans="1:18" x14ac:dyDescent="0.2">
      <c r="A268" s="13"/>
      <c r="B268" s="13"/>
      <c r="C268" s="13"/>
      <c r="D268" s="13" t="s">
        <v>470</v>
      </c>
      <c r="E268" s="13"/>
      <c r="F268" s="13"/>
      <c r="G268" s="13"/>
      <c r="H268" s="13" t="s">
        <v>471</v>
      </c>
      <c r="I268" s="58" t="s">
        <v>445</v>
      </c>
      <c r="J268" s="58"/>
      <c r="K268" s="59"/>
      <c r="L268" s="59"/>
      <c r="M268" s="60"/>
      <c r="N268" s="66"/>
      <c r="O268" s="64"/>
      <c r="P268" s="61" t="str">
        <f t="shared" si="3"/>
        <v>O</v>
      </c>
      <c r="Q268" s="67"/>
      <c r="R268" s="62"/>
    </row>
    <row r="269" spans="1:18" x14ac:dyDescent="0.2">
      <c r="A269" s="13"/>
      <c r="B269" s="13"/>
      <c r="C269" s="13"/>
      <c r="D269" s="13" t="s">
        <v>472</v>
      </c>
      <c r="E269" s="13"/>
      <c r="F269" s="13"/>
      <c r="G269" s="13"/>
      <c r="H269" s="13" t="s">
        <v>473</v>
      </c>
      <c r="I269" s="58" t="s">
        <v>445</v>
      </c>
      <c r="J269" s="58"/>
      <c r="K269" s="59"/>
      <c r="L269" s="59"/>
      <c r="M269" s="60"/>
      <c r="N269" s="66"/>
      <c r="O269" s="64"/>
      <c r="P269" s="61" t="str">
        <f t="shared" si="3"/>
        <v>O</v>
      </c>
      <c r="Q269" s="67"/>
      <c r="R269" s="62"/>
    </row>
    <row r="270" spans="1:18" x14ac:dyDescent="0.2">
      <c r="A270" s="13"/>
      <c r="B270" s="13"/>
      <c r="C270" s="13"/>
      <c r="D270" s="13" t="s">
        <v>499</v>
      </c>
      <c r="E270" s="13"/>
      <c r="F270" s="13"/>
      <c r="G270" s="13"/>
      <c r="H270" s="13" t="s">
        <v>500</v>
      </c>
      <c r="I270" s="58"/>
      <c r="J270" s="58"/>
      <c r="K270" s="59"/>
      <c r="L270" s="59"/>
      <c r="M270" s="60"/>
      <c r="N270" s="66"/>
      <c r="O270" s="64"/>
      <c r="P270" s="61" t="str">
        <f t="shared" si="3"/>
        <v>LEEG</v>
      </c>
      <c r="Q270" s="67"/>
      <c r="R270" s="62"/>
    </row>
    <row r="271" spans="1:18" x14ac:dyDescent="0.2">
      <c r="A271" s="13"/>
      <c r="B271" s="13"/>
      <c r="C271" s="13"/>
      <c r="D271" s="13" t="s">
        <v>474</v>
      </c>
      <c r="E271" s="13"/>
      <c r="F271" s="13"/>
      <c r="G271" s="13"/>
      <c r="H271" s="13" t="s">
        <v>475</v>
      </c>
      <c r="I271" s="58"/>
      <c r="J271" s="58" t="s">
        <v>445</v>
      </c>
      <c r="K271" s="59"/>
      <c r="L271" s="59"/>
      <c r="M271" s="60"/>
      <c r="N271" s="66"/>
      <c r="O271" s="64"/>
      <c r="P271" s="61" t="str">
        <f t="shared" si="3"/>
        <v>O</v>
      </c>
      <c r="Q271" s="67"/>
      <c r="R271" s="62"/>
    </row>
    <row r="272" spans="1:18" x14ac:dyDescent="0.2">
      <c r="A272" s="13"/>
      <c r="B272" s="13"/>
      <c r="C272" s="13"/>
      <c r="D272" s="13" t="s">
        <v>476</v>
      </c>
      <c r="E272" s="13"/>
      <c r="F272" s="13"/>
      <c r="G272" s="13"/>
      <c r="H272" s="13" t="s">
        <v>477</v>
      </c>
      <c r="I272" s="58" t="s">
        <v>445</v>
      </c>
      <c r="J272" s="58"/>
      <c r="K272" s="59"/>
      <c r="L272" s="59"/>
      <c r="M272" s="60"/>
      <c r="N272" s="66"/>
      <c r="O272" s="64"/>
      <c r="P272" s="61" t="str">
        <f t="shared" si="3"/>
        <v>O</v>
      </c>
      <c r="Q272" s="67"/>
      <c r="R272" s="62"/>
    </row>
    <row r="273" spans="1:18" x14ac:dyDescent="0.2">
      <c r="A273" s="13"/>
      <c r="B273" s="13"/>
      <c r="C273" s="13"/>
      <c r="D273" s="13" t="s">
        <v>190</v>
      </c>
      <c r="E273" s="13"/>
      <c r="F273" s="13"/>
      <c r="G273" s="13"/>
      <c r="H273" s="13" t="s">
        <v>191</v>
      </c>
      <c r="I273" s="58"/>
      <c r="J273" s="58"/>
      <c r="K273" s="59"/>
      <c r="L273" s="59"/>
      <c r="M273" s="60"/>
      <c r="N273" s="66"/>
      <c r="O273" s="64"/>
      <c r="P273" s="61" t="str">
        <f t="shared" si="3"/>
        <v>LEEG</v>
      </c>
      <c r="Q273" s="67"/>
      <c r="R273" s="62"/>
    </row>
    <row r="274" spans="1:18" x14ac:dyDescent="0.2">
      <c r="A274" s="13"/>
      <c r="B274" s="13"/>
      <c r="C274" s="13"/>
      <c r="D274" s="13" t="s">
        <v>101</v>
      </c>
      <c r="E274" s="13"/>
      <c r="F274" s="13"/>
      <c r="G274" s="13" t="s">
        <v>102</v>
      </c>
      <c r="H274" s="13" t="s">
        <v>103</v>
      </c>
      <c r="I274" s="58"/>
      <c r="J274" s="58"/>
      <c r="K274" s="59"/>
      <c r="L274" s="59"/>
      <c r="M274" s="60"/>
      <c r="N274" s="66"/>
      <c r="O274" s="64"/>
      <c r="P274" s="61" t="str">
        <f t="shared" si="3"/>
        <v>LEEG</v>
      </c>
      <c r="Q274" s="67"/>
      <c r="R274" s="62"/>
    </row>
    <row r="275" spans="1:18" x14ac:dyDescent="0.2">
      <c r="A275" s="13"/>
      <c r="B275" s="13"/>
      <c r="C275" s="13"/>
      <c r="D275" s="13" t="s">
        <v>478</v>
      </c>
      <c r="E275" s="13"/>
      <c r="F275" s="13"/>
      <c r="G275" s="13" t="s">
        <v>479</v>
      </c>
      <c r="H275" s="13" t="s">
        <v>480</v>
      </c>
      <c r="I275" s="58" t="s">
        <v>445</v>
      </c>
      <c r="J275" s="58"/>
      <c r="K275" s="59"/>
      <c r="L275" s="59"/>
      <c r="M275" s="60"/>
      <c r="N275" s="66"/>
      <c r="O275" s="64"/>
      <c r="P275" s="61" t="str">
        <f t="shared" si="3"/>
        <v>O</v>
      </c>
      <c r="Q275" s="67"/>
      <c r="R275" s="62"/>
    </row>
    <row r="276" spans="1:18" x14ac:dyDescent="0.2">
      <c r="A276" s="13"/>
      <c r="B276" s="13"/>
      <c r="C276" s="13"/>
      <c r="D276" s="13" t="s">
        <v>481</v>
      </c>
      <c r="E276" s="13"/>
      <c r="F276" s="13"/>
      <c r="G276" s="13"/>
      <c r="H276" s="50" t="s">
        <v>482</v>
      </c>
      <c r="I276" s="58" t="s">
        <v>72</v>
      </c>
      <c r="J276" s="58"/>
      <c r="K276" s="59"/>
      <c r="L276" s="59"/>
      <c r="M276" s="60"/>
      <c r="N276" s="66"/>
      <c r="O276" s="64"/>
      <c r="P276" s="61" t="str">
        <f t="shared" si="3"/>
        <v>O</v>
      </c>
      <c r="Q276" s="67"/>
      <c r="R276" s="62"/>
    </row>
    <row r="277" spans="1:18" x14ac:dyDescent="0.2">
      <c r="A277" s="13"/>
      <c r="B277" s="13"/>
      <c r="C277" s="13"/>
      <c r="D277" s="13"/>
      <c r="E277" s="13" t="s">
        <v>160</v>
      </c>
      <c r="F277" s="13"/>
      <c r="G277" s="13" t="s">
        <v>161</v>
      </c>
      <c r="H277" s="13" t="s">
        <v>162</v>
      </c>
      <c r="I277" s="58" t="s">
        <v>72</v>
      </c>
      <c r="J277" s="58"/>
      <c r="K277" s="59"/>
      <c r="L277" s="59"/>
      <c r="M277" s="60"/>
      <c r="N277" s="66"/>
      <c r="O277" s="64"/>
      <c r="P277" s="61" t="str">
        <f t="shared" si="3"/>
        <v>O</v>
      </c>
      <c r="Q277" s="67"/>
      <c r="R277" s="62"/>
    </row>
    <row r="278" spans="1:18" x14ac:dyDescent="0.2">
      <c r="A278" s="13"/>
      <c r="B278" s="13"/>
      <c r="C278" s="13"/>
      <c r="D278" s="13"/>
      <c r="E278" s="13" t="s">
        <v>483</v>
      </c>
      <c r="F278" s="13"/>
      <c r="G278" s="13"/>
      <c r="H278" s="13" t="s">
        <v>484</v>
      </c>
      <c r="I278" s="58" t="s">
        <v>67</v>
      </c>
      <c r="J278" s="58"/>
      <c r="K278" s="59"/>
      <c r="L278" s="59"/>
      <c r="M278" s="60"/>
      <c r="N278" s="66"/>
      <c r="O278" s="64"/>
      <c r="P278" s="61" t="str">
        <f t="shared" si="3"/>
        <v>V</v>
      </c>
      <c r="Q278" s="67"/>
      <c r="R278" s="62"/>
    </row>
    <row r="279" spans="1:18" x14ac:dyDescent="0.2">
      <c r="A279" s="13"/>
      <c r="B279" s="13"/>
      <c r="C279" s="13"/>
      <c r="D279" s="13"/>
      <c r="E279" s="13" t="s">
        <v>485</v>
      </c>
      <c r="F279" s="13"/>
      <c r="G279" s="13" t="s">
        <v>87</v>
      </c>
      <c r="H279" s="13" t="s">
        <v>486</v>
      </c>
      <c r="I279" s="58" t="s">
        <v>72</v>
      </c>
      <c r="J279" s="58"/>
      <c r="K279" s="59"/>
      <c r="L279" s="59"/>
      <c r="M279" s="60"/>
      <c r="N279" s="66"/>
      <c r="O279" s="64"/>
      <c r="P279" s="61" t="str">
        <f t="shared" si="3"/>
        <v>O</v>
      </c>
      <c r="Q279" s="67"/>
      <c r="R279" s="62"/>
    </row>
    <row r="280" spans="1:18" x14ac:dyDescent="0.2">
      <c r="A280" s="13"/>
      <c r="B280" s="13"/>
      <c r="C280" s="13"/>
      <c r="D280" s="13"/>
      <c r="E280" s="13" t="s">
        <v>487</v>
      </c>
      <c r="F280" s="13"/>
      <c r="G280" s="13"/>
      <c r="H280" s="13" t="s">
        <v>488</v>
      </c>
      <c r="I280" s="58" t="s">
        <v>67</v>
      </c>
      <c r="J280" s="58"/>
      <c r="K280" s="59"/>
      <c r="L280" s="59"/>
      <c r="M280" s="60"/>
      <c r="N280" s="66"/>
      <c r="O280" s="64"/>
      <c r="P280" s="61" t="str">
        <f t="shared" si="3"/>
        <v>V</v>
      </c>
      <c r="Q280" s="67"/>
      <c r="R280" s="62"/>
    </row>
    <row r="281" spans="1:18" x14ac:dyDescent="0.2">
      <c r="A281" s="13"/>
      <c r="B281" s="13" t="s">
        <v>501</v>
      </c>
      <c r="C281" s="13"/>
      <c r="D281" s="13"/>
      <c r="E281" s="13"/>
      <c r="F281" s="13"/>
      <c r="G281" s="13"/>
      <c r="H281" s="50" t="s">
        <v>502</v>
      </c>
      <c r="I281" s="58"/>
      <c r="J281" s="58"/>
      <c r="K281" s="59"/>
      <c r="L281" s="59"/>
      <c r="M281" s="60"/>
      <c r="N281" s="66"/>
      <c r="O281" s="64"/>
      <c r="P281" s="61" t="str">
        <f t="shared" si="3"/>
        <v>LEEG</v>
      </c>
      <c r="Q281" s="67" t="s">
        <v>195</v>
      </c>
      <c r="R281" s="62"/>
    </row>
    <row r="282" spans="1:18" x14ac:dyDescent="0.2">
      <c r="A282" s="13"/>
      <c r="B282" s="13"/>
      <c r="C282" s="51" t="s">
        <v>446</v>
      </c>
      <c r="D282" s="51"/>
      <c r="E282" s="51"/>
      <c r="F282" s="51"/>
      <c r="G282" s="13"/>
      <c r="H282" s="13" t="s">
        <v>447</v>
      </c>
      <c r="I282" s="58" t="s">
        <v>445</v>
      </c>
      <c r="J282" s="58"/>
      <c r="K282" s="59"/>
      <c r="L282" s="59"/>
      <c r="M282" s="60"/>
      <c r="N282" s="66"/>
      <c r="O282" s="64"/>
      <c r="P282" s="61" t="str">
        <f t="shared" si="3"/>
        <v>O</v>
      </c>
      <c r="Q282" s="67"/>
      <c r="R282" s="62"/>
    </row>
    <row r="283" spans="1:18" x14ac:dyDescent="0.2">
      <c r="A283" s="13"/>
      <c r="B283" s="13"/>
      <c r="C283" s="13" t="s">
        <v>123</v>
      </c>
      <c r="D283" s="13"/>
      <c r="E283" s="13"/>
      <c r="F283" s="13"/>
      <c r="G283" s="13"/>
      <c r="H283" s="13" t="s">
        <v>124</v>
      </c>
      <c r="I283" s="58"/>
      <c r="J283" s="58"/>
      <c r="K283" s="59"/>
      <c r="L283" s="59"/>
      <c r="M283" s="60"/>
      <c r="N283" s="66"/>
      <c r="O283" s="64"/>
      <c r="P283" s="61" t="str">
        <f t="shared" si="3"/>
        <v>LEEG</v>
      </c>
      <c r="Q283" s="67"/>
      <c r="R283" s="62"/>
    </row>
    <row r="284" spans="1:18" x14ac:dyDescent="0.2">
      <c r="A284" s="13"/>
      <c r="B284" s="13"/>
      <c r="C284" s="13" t="s">
        <v>449</v>
      </c>
      <c r="D284" s="51"/>
      <c r="E284" s="51"/>
      <c r="F284" s="51"/>
      <c r="G284" s="13" t="s">
        <v>491</v>
      </c>
      <c r="H284" s="13" t="s">
        <v>450</v>
      </c>
      <c r="I284" s="58" t="s">
        <v>445</v>
      </c>
      <c r="J284" s="58"/>
      <c r="K284" s="59"/>
      <c r="L284" s="59"/>
      <c r="M284" s="60"/>
      <c r="N284" s="66"/>
      <c r="O284" s="64"/>
      <c r="P284" s="61" t="str">
        <f t="shared" si="3"/>
        <v>O</v>
      </c>
      <c r="Q284" s="67"/>
      <c r="R284" s="62"/>
    </row>
    <row r="285" spans="1:18" x14ac:dyDescent="0.2">
      <c r="A285" s="13"/>
      <c r="B285" s="13"/>
      <c r="C285" s="13" t="s">
        <v>503</v>
      </c>
      <c r="D285" s="51"/>
      <c r="E285" s="51"/>
      <c r="F285" s="51"/>
      <c r="G285" s="13"/>
      <c r="H285" s="13" t="s">
        <v>504</v>
      </c>
      <c r="I285" s="58" t="s">
        <v>505</v>
      </c>
      <c r="J285" s="58"/>
      <c r="K285" s="59"/>
      <c r="L285" s="59"/>
      <c r="M285" s="60"/>
      <c r="N285" s="66"/>
      <c r="O285" s="64"/>
      <c r="P285" s="61" t="str">
        <f t="shared" si="3"/>
        <v>O</v>
      </c>
      <c r="Q285" s="67"/>
      <c r="R285" s="62"/>
    </row>
    <row r="286" spans="1:18" x14ac:dyDescent="0.2">
      <c r="A286" s="13"/>
      <c r="B286" s="13"/>
      <c r="C286" s="13" t="s">
        <v>492</v>
      </c>
      <c r="D286" s="51"/>
      <c r="E286" s="51"/>
      <c r="F286" s="51"/>
      <c r="G286" s="13"/>
      <c r="H286" s="13" t="s">
        <v>493</v>
      </c>
      <c r="I286" s="58"/>
      <c r="J286" s="58" t="s">
        <v>445</v>
      </c>
      <c r="K286" s="59"/>
      <c r="L286" s="59"/>
      <c r="M286" s="60"/>
      <c r="N286" s="66"/>
      <c r="O286" s="64"/>
      <c r="P286" s="61" t="str">
        <f t="shared" si="3"/>
        <v>O</v>
      </c>
      <c r="Q286" s="67"/>
      <c r="R286" s="62"/>
    </row>
    <row r="287" spans="1:18" x14ac:dyDescent="0.2">
      <c r="A287" s="13"/>
      <c r="B287" s="13"/>
      <c r="C287" s="13" t="s">
        <v>451</v>
      </c>
      <c r="D287" s="51"/>
      <c r="E287" s="51"/>
      <c r="F287" s="51"/>
      <c r="G287" s="13"/>
      <c r="H287" s="13" t="s">
        <v>452</v>
      </c>
      <c r="I287" s="58" t="s">
        <v>453</v>
      </c>
      <c r="J287" s="58"/>
      <c r="K287" s="59"/>
      <c r="L287" s="59"/>
      <c r="M287" s="60"/>
      <c r="N287" s="66"/>
      <c r="O287" s="64"/>
      <c r="P287" s="61" t="str">
        <f t="shared" si="3"/>
        <v>V</v>
      </c>
      <c r="Q287" s="67"/>
      <c r="R287" s="62"/>
    </row>
    <row r="288" spans="1:18" x14ac:dyDescent="0.2">
      <c r="A288" s="13"/>
      <c r="B288" s="13"/>
      <c r="C288" s="51" t="s">
        <v>454</v>
      </c>
      <c r="D288" s="51"/>
      <c r="E288" s="51"/>
      <c r="F288" s="51"/>
      <c r="G288" s="13"/>
      <c r="H288" s="13" t="s">
        <v>494</v>
      </c>
      <c r="I288" s="58" t="s">
        <v>453</v>
      </c>
      <c r="J288" s="58"/>
      <c r="K288" s="59"/>
      <c r="L288" s="59"/>
      <c r="M288" s="60"/>
      <c r="N288" s="66"/>
      <c r="O288" s="64"/>
      <c r="P288" s="61" t="str">
        <f t="shared" si="3"/>
        <v>V</v>
      </c>
      <c r="Q288" s="67"/>
      <c r="R288" s="62"/>
    </row>
    <row r="289" spans="1:18" x14ac:dyDescent="0.2">
      <c r="A289" s="13"/>
      <c r="B289" s="13"/>
      <c r="C289" s="13" t="s">
        <v>496</v>
      </c>
      <c r="D289" s="51"/>
      <c r="E289" s="51"/>
      <c r="F289" s="51"/>
      <c r="G289" s="13" t="s">
        <v>497</v>
      </c>
      <c r="H289" s="13" t="s">
        <v>498</v>
      </c>
      <c r="I289" s="58"/>
      <c r="J289" s="58" t="s">
        <v>445</v>
      </c>
      <c r="K289" s="59"/>
      <c r="L289" s="59"/>
      <c r="M289" s="60"/>
      <c r="N289" s="66"/>
      <c r="O289" s="64"/>
      <c r="P289" s="61" t="str">
        <f t="shared" si="3"/>
        <v>O</v>
      </c>
      <c r="Q289" s="67"/>
      <c r="R289" s="62"/>
    </row>
    <row r="290" spans="1:18" x14ac:dyDescent="0.2">
      <c r="A290" s="13"/>
      <c r="B290" s="13"/>
      <c r="C290" s="51" t="s">
        <v>163</v>
      </c>
      <c r="D290" s="51"/>
      <c r="E290" s="51"/>
      <c r="F290" s="51"/>
      <c r="G290" s="13"/>
      <c r="H290" s="13" t="s">
        <v>164</v>
      </c>
      <c r="I290" s="58" t="s">
        <v>445</v>
      </c>
      <c r="J290" s="58"/>
      <c r="K290" s="59"/>
      <c r="L290" s="59"/>
      <c r="M290" s="60"/>
      <c r="N290" s="66"/>
      <c r="O290" s="64"/>
      <c r="P290" s="61" t="str">
        <f t="shared" si="3"/>
        <v>O</v>
      </c>
      <c r="Q290" s="67"/>
      <c r="R290" s="62"/>
    </row>
    <row r="291" spans="1:18" x14ac:dyDescent="0.2">
      <c r="A291" s="13"/>
      <c r="B291" s="13"/>
      <c r="C291" s="13" t="s">
        <v>460</v>
      </c>
      <c r="D291" s="51"/>
      <c r="E291" s="51"/>
      <c r="F291" s="51"/>
      <c r="G291" s="13"/>
      <c r="H291" s="13" t="s">
        <v>461</v>
      </c>
      <c r="I291" s="58" t="s">
        <v>445</v>
      </c>
      <c r="J291" s="58"/>
      <c r="K291" s="59"/>
      <c r="L291" s="59"/>
      <c r="M291" s="60"/>
      <c r="N291" s="66"/>
      <c r="O291" s="64"/>
      <c r="P291" s="61" t="str">
        <f t="shared" si="3"/>
        <v>O</v>
      </c>
      <c r="Q291" s="67"/>
      <c r="R291" s="62"/>
    </row>
    <row r="292" spans="1:18" x14ac:dyDescent="0.2">
      <c r="A292" s="13"/>
      <c r="B292" s="13"/>
      <c r="C292" s="13" t="s">
        <v>167</v>
      </c>
      <c r="D292" s="51"/>
      <c r="E292" s="51"/>
      <c r="F292" s="51"/>
      <c r="G292" s="13"/>
      <c r="H292" s="13" t="s">
        <v>168</v>
      </c>
      <c r="I292" s="58" t="s">
        <v>445</v>
      </c>
      <c r="J292" s="58"/>
      <c r="K292" s="59"/>
      <c r="L292" s="59"/>
      <c r="M292" s="60"/>
      <c r="N292" s="66"/>
      <c r="O292" s="64"/>
      <c r="P292" s="61" t="str">
        <f t="shared" si="3"/>
        <v>O</v>
      </c>
      <c r="Q292" s="67"/>
      <c r="R292" s="62"/>
    </row>
    <row r="293" spans="1:18" x14ac:dyDescent="0.2">
      <c r="A293" s="13"/>
      <c r="B293" s="13"/>
      <c r="C293" s="13" t="s">
        <v>506</v>
      </c>
      <c r="D293" s="51"/>
      <c r="E293" s="51"/>
      <c r="F293" s="51"/>
      <c r="G293" s="13"/>
      <c r="H293" s="13" t="s">
        <v>507</v>
      </c>
      <c r="I293" s="58" t="s">
        <v>445</v>
      </c>
      <c r="J293" s="58"/>
      <c r="K293" s="59"/>
      <c r="L293" s="59"/>
      <c r="M293" s="60"/>
      <c r="N293" s="66"/>
      <c r="O293" s="64"/>
      <c r="P293" s="61" t="str">
        <f t="shared" si="3"/>
        <v>O</v>
      </c>
      <c r="Q293" s="67"/>
      <c r="R293" s="62"/>
    </row>
    <row r="294" spans="1:18" x14ac:dyDescent="0.2">
      <c r="A294" s="13"/>
      <c r="B294" s="13"/>
      <c r="C294" s="13" t="s">
        <v>462</v>
      </c>
      <c r="D294" s="51"/>
      <c r="E294" s="51"/>
      <c r="F294" s="51"/>
      <c r="G294" s="13"/>
      <c r="H294" s="13" t="s">
        <v>463</v>
      </c>
      <c r="I294" s="58" t="s">
        <v>445</v>
      </c>
      <c r="J294" s="58"/>
      <c r="K294" s="59"/>
      <c r="L294" s="59"/>
      <c r="M294" s="60"/>
      <c r="N294" s="66"/>
      <c r="O294" s="64"/>
      <c r="P294" s="61" t="str">
        <f t="shared" si="3"/>
        <v>O</v>
      </c>
      <c r="Q294" s="67"/>
      <c r="R294" s="62"/>
    </row>
    <row r="295" spans="1:18" x14ac:dyDescent="0.2">
      <c r="A295" s="13"/>
      <c r="B295" s="13"/>
      <c r="C295" s="13" t="s">
        <v>466</v>
      </c>
      <c r="D295" s="51"/>
      <c r="E295" s="51"/>
      <c r="F295" s="51"/>
      <c r="G295" s="13" t="s">
        <v>81</v>
      </c>
      <c r="H295" s="13" t="s">
        <v>467</v>
      </c>
      <c r="I295" s="58" t="s">
        <v>445</v>
      </c>
      <c r="J295" s="58"/>
      <c r="K295" s="59"/>
      <c r="L295" s="59"/>
      <c r="M295" s="60"/>
      <c r="N295" s="66"/>
      <c r="O295" s="64"/>
      <c r="P295" s="61" t="str">
        <f t="shared" si="3"/>
        <v>O</v>
      </c>
      <c r="Q295" s="67"/>
      <c r="R295" s="62"/>
    </row>
    <row r="296" spans="1:18" x14ac:dyDescent="0.2">
      <c r="A296" s="13"/>
      <c r="B296" s="13"/>
      <c r="C296" s="13" t="s">
        <v>468</v>
      </c>
      <c r="D296" s="51"/>
      <c r="E296" s="51"/>
      <c r="F296" s="51"/>
      <c r="G296" s="13"/>
      <c r="H296" s="13" t="s">
        <v>469</v>
      </c>
      <c r="I296" s="58" t="s">
        <v>445</v>
      </c>
      <c r="J296" s="58"/>
      <c r="K296" s="59"/>
      <c r="L296" s="59"/>
      <c r="M296" s="60"/>
      <c r="N296" s="66"/>
      <c r="O296" s="64"/>
      <c r="P296" s="61" t="str">
        <f t="shared" si="3"/>
        <v>O</v>
      </c>
      <c r="Q296" s="67"/>
      <c r="R296" s="62"/>
    </row>
    <row r="297" spans="1:18" x14ac:dyDescent="0.2">
      <c r="A297" s="13"/>
      <c r="B297" s="13"/>
      <c r="C297" s="51" t="s">
        <v>470</v>
      </c>
      <c r="D297" s="51"/>
      <c r="E297" s="51"/>
      <c r="F297" s="51"/>
      <c r="G297" s="51"/>
      <c r="H297" s="51" t="s">
        <v>471</v>
      </c>
      <c r="I297" s="58" t="s">
        <v>445</v>
      </c>
      <c r="J297" s="58"/>
      <c r="K297" s="59"/>
      <c r="L297" s="59"/>
      <c r="M297" s="60"/>
      <c r="N297" s="66"/>
      <c r="O297" s="64"/>
      <c r="P297" s="61" t="str">
        <f t="shared" si="3"/>
        <v>O</v>
      </c>
      <c r="Q297" s="67"/>
      <c r="R297" s="62"/>
    </row>
    <row r="298" spans="1:18" x14ac:dyDescent="0.2">
      <c r="A298" s="13"/>
      <c r="B298" s="13"/>
      <c r="C298" s="51" t="s">
        <v>472</v>
      </c>
      <c r="D298" s="51"/>
      <c r="E298" s="51"/>
      <c r="F298" s="51"/>
      <c r="G298" s="51"/>
      <c r="H298" s="51" t="s">
        <v>473</v>
      </c>
      <c r="I298" s="58" t="s">
        <v>445</v>
      </c>
      <c r="J298" s="58"/>
      <c r="K298" s="59"/>
      <c r="L298" s="59"/>
      <c r="M298" s="60"/>
      <c r="N298" s="66"/>
      <c r="O298" s="64"/>
      <c r="P298" s="61" t="str">
        <f t="shared" si="3"/>
        <v>O</v>
      </c>
      <c r="Q298" s="67"/>
      <c r="R298" s="62"/>
    </row>
    <row r="299" spans="1:18" x14ac:dyDescent="0.2">
      <c r="A299" s="13"/>
      <c r="B299" s="13"/>
      <c r="C299" s="51" t="s">
        <v>474</v>
      </c>
      <c r="D299" s="51"/>
      <c r="E299" s="51"/>
      <c r="F299" s="51"/>
      <c r="G299" s="51"/>
      <c r="H299" s="51" t="s">
        <v>475</v>
      </c>
      <c r="I299" s="58"/>
      <c r="J299" s="58" t="s">
        <v>445</v>
      </c>
      <c r="K299" s="59"/>
      <c r="L299" s="59"/>
      <c r="M299" s="60"/>
      <c r="N299" s="66"/>
      <c r="O299" s="64"/>
      <c r="P299" s="61" t="str">
        <f t="shared" si="3"/>
        <v>O</v>
      </c>
      <c r="Q299" s="67"/>
      <c r="R299" s="62"/>
    </row>
    <row r="300" spans="1:18" x14ac:dyDescent="0.2">
      <c r="A300" s="13"/>
      <c r="B300" s="13"/>
      <c r="C300" s="51" t="s">
        <v>476</v>
      </c>
      <c r="D300" s="51"/>
      <c r="E300" s="51"/>
      <c r="F300" s="51"/>
      <c r="G300" s="51"/>
      <c r="H300" s="51" t="s">
        <v>477</v>
      </c>
      <c r="I300" s="58" t="s">
        <v>445</v>
      </c>
      <c r="J300" s="58"/>
      <c r="K300" s="59"/>
      <c r="L300" s="59"/>
      <c r="M300" s="60"/>
      <c r="N300" s="66"/>
      <c r="O300" s="64"/>
      <c r="P300" s="61" t="str">
        <f t="shared" si="3"/>
        <v>O</v>
      </c>
      <c r="Q300" s="67"/>
      <c r="R300" s="62"/>
    </row>
    <row r="301" spans="1:18" x14ac:dyDescent="0.2">
      <c r="A301" s="13"/>
      <c r="B301" s="13"/>
      <c r="C301" s="13" t="s">
        <v>190</v>
      </c>
      <c r="D301" s="13"/>
      <c r="E301" s="13"/>
      <c r="F301" s="13"/>
      <c r="G301" s="13"/>
      <c r="H301" s="13" t="s">
        <v>191</v>
      </c>
      <c r="I301" s="58"/>
      <c r="J301" s="58"/>
      <c r="K301" s="59"/>
      <c r="L301" s="59"/>
      <c r="M301" s="60"/>
      <c r="N301" s="66"/>
      <c r="O301" s="64"/>
      <c r="P301" s="61" t="str">
        <f t="shared" si="3"/>
        <v>LEEG</v>
      </c>
      <c r="Q301" s="67"/>
      <c r="R301" s="62"/>
    </row>
    <row r="302" spans="1:18" x14ac:dyDescent="0.2">
      <c r="A302" s="13"/>
      <c r="B302" s="13"/>
      <c r="C302" s="13" t="s">
        <v>101</v>
      </c>
      <c r="D302" s="13"/>
      <c r="E302" s="13"/>
      <c r="F302" s="13"/>
      <c r="G302" s="13" t="s">
        <v>102</v>
      </c>
      <c r="H302" s="13" t="s">
        <v>103</v>
      </c>
      <c r="I302" s="58"/>
      <c r="J302" s="58"/>
      <c r="K302" s="59"/>
      <c r="L302" s="59"/>
      <c r="M302" s="60"/>
      <c r="N302" s="66"/>
      <c r="O302" s="64"/>
      <c r="P302" s="61" t="str">
        <f t="shared" si="3"/>
        <v>LEEG</v>
      </c>
      <c r="Q302" s="67"/>
      <c r="R302" s="62"/>
    </row>
    <row r="303" spans="1:18" x14ac:dyDescent="0.2">
      <c r="A303" s="13"/>
      <c r="B303" s="13"/>
      <c r="C303" s="13" t="s">
        <v>478</v>
      </c>
      <c r="D303" s="13"/>
      <c r="E303" s="13"/>
      <c r="F303" s="13"/>
      <c r="G303" s="13" t="s">
        <v>479</v>
      </c>
      <c r="H303" s="13" t="s">
        <v>480</v>
      </c>
      <c r="I303" s="58" t="s">
        <v>445</v>
      </c>
      <c r="J303" s="58"/>
      <c r="K303" s="59"/>
      <c r="L303" s="59"/>
      <c r="M303" s="60"/>
      <c r="N303" s="66"/>
      <c r="O303" s="64"/>
      <c r="P303" s="61" t="str">
        <f t="shared" si="3"/>
        <v>O</v>
      </c>
      <c r="Q303" s="67"/>
      <c r="R303" s="62"/>
    </row>
    <row r="304" spans="1:18" x14ac:dyDescent="0.2">
      <c r="A304" s="13"/>
      <c r="B304" s="13"/>
      <c r="C304" s="13" t="s">
        <v>481</v>
      </c>
      <c r="D304" s="13"/>
      <c r="E304" s="13"/>
      <c r="F304" s="13"/>
      <c r="G304" s="13"/>
      <c r="H304" s="50" t="s">
        <v>482</v>
      </c>
      <c r="I304" s="58" t="s">
        <v>72</v>
      </c>
      <c r="J304" s="58"/>
      <c r="K304" s="59"/>
      <c r="L304" s="59"/>
      <c r="M304" s="60"/>
      <c r="N304" s="66"/>
      <c r="O304" s="64"/>
      <c r="P304" s="61" t="str">
        <f t="shared" si="3"/>
        <v>O</v>
      </c>
      <c r="Q304" s="67"/>
      <c r="R304" s="62"/>
    </row>
    <row r="305" spans="1:18" x14ac:dyDescent="0.2">
      <c r="A305" s="13"/>
      <c r="B305" s="13"/>
      <c r="C305" s="13"/>
      <c r="D305" s="13" t="s">
        <v>160</v>
      </c>
      <c r="E305" s="13"/>
      <c r="F305" s="13"/>
      <c r="G305" s="13" t="s">
        <v>161</v>
      </c>
      <c r="H305" s="13" t="s">
        <v>162</v>
      </c>
      <c r="I305" s="58" t="s">
        <v>72</v>
      </c>
      <c r="J305" s="58"/>
      <c r="K305" s="59"/>
      <c r="L305" s="59"/>
      <c r="M305" s="60"/>
      <c r="N305" s="66"/>
      <c r="O305" s="64"/>
      <c r="P305" s="61" t="str">
        <f t="shared" si="3"/>
        <v>O</v>
      </c>
      <c r="Q305" s="67"/>
      <c r="R305" s="62"/>
    </row>
    <row r="306" spans="1:18" x14ac:dyDescent="0.2">
      <c r="A306" s="13"/>
      <c r="B306" s="13"/>
      <c r="C306" s="13"/>
      <c r="D306" s="13" t="s">
        <v>483</v>
      </c>
      <c r="E306" s="13"/>
      <c r="F306" s="13"/>
      <c r="G306" s="13"/>
      <c r="H306" s="13" t="s">
        <v>484</v>
      </c>
      <c r="I306" s="58" t="s">
        <v>67</v>
      </c>
      <c r="J306" s="58"/>
      <c r="K306" s="59"/>
      <c r="L306" s="59"/>
      <c r="M306" s="60"/>
      <c r="N306" s="66"/>
      <c r="O306" s="64"/>
      <c r="P306" s="61" t="str">
        <f t="shared" si="3"/>
        <v>V</v>
      </c>
      <c r="Q306" s="67"/>
      <c r="R306" s="62"/>
    </row>
    <row r="307" spans="1:18" x14ac:dyDescent="0.2">
      <c r="A307" s="13"/>
      <c r="B307" s="13"/>
      <c r="C307" s="13"/>
      <c r="D307" s="13" t="s">
        <v>485</v>
      </c>
      <c r="E307" s="13"/>
      <c r="F307" s="13"/>
      <c r="G307" s="13" t="s">
        <v>87</v>
      </c>
      <c r="H307" s="13" t="s">
        <v>486</v>
      </c>
      <c r="I307" s="58" t="s">
        <v>72</v>
      </c>
      <c r="J307" s="58"/>
      <c r="K307" s="59"/>
      <c r="L307" s="59"/>
      <c r="M307" s="60"/>
      <c r="N307" s="66"/>
      <c r="O307" s="64"/>
      <c r="P307" s="61" t="str">
        <f t="shared" si="3"/>
        <v>O</v>
      </c>
      <c r="Q307" s="67"/>
      <c r="R307" s="62"/>
    </row>
    <row r="308" spans="1:18" x14ac:dyDescent="0.2">
      <c r="A308" s="13"/>
      <c r="B308" s="13"/>
      <c r="C308" s="13"/>
      <c r="D308" s="13" t="s">
        <v>487</v>
      </c>
      <c r="E308" s="13"/>
      <c r="F308" s="13"/>
      <c r="G308" s="13"/>
      <c r="H308" s="13" t="s">
        <v>488</v>
      </c>
      <c r="I308" s="58" t="s">
        <v>67</v>
      </c>
      <c r="J308" s="58"/>
      <c r="K308" s="59"/>
      <c r="L308" s="59"/>
      <c r="M308" s="60"/>
      <c r="N308" s="66"/>
      <c r="O308" s="64"/>
      <c r="P308" s="61" t="str">
        <f t="shared" si="3"/>
        <v>V</v>
      </c>
      <c r="Q308" s="67"/>
      <c r="R308" s="62"/>
    </row>
    <row r="309" spans="1:18" x14ac:dyDescent="0.2">
      <c r="A309" s="13"/>
      <c r="B309" s="13" t="s">
        <v>508</v>
      </c>
      <c r="C309" s="13"/>
      <c r="D309" s="13"/>
      <c r="E309" s="13"/>
      <c r="F309" s="13"/>
      <c r="G309" s="13"/>
      <c r="H309" s="50" t="s">
        <v>509</v>
      </c>
      <c r="I309" s="58"/>
      <c r="J309" s="58" t="s">
        <v>445</v>
      </c>
      <c r="K309" s="59"/>
      <c r="L309" s="59"/>
      <c r="M309" s="60"/>
      <c r="N309" s="66"/>
      <c r="O309" s="64"/>
      <c r="P309" s="61" t="str">
        <f t="shared" si="3"/>
        <v>O</v>
      </c>
      <c r="Q309" s="67" t="s">
        <v>195</v>
      </c>
      <c r="R309" s="62"/>
    </row>
    <row r="310" spans="1:18" x14ac:dyDescent="0.2">
      <c r="A310" s="13"/>
      <c r="B310" s="13"/>
      <c r="C310" s="51" t="s">
        <v>446</v>
      </c>
      <c r="D310" s="51"/>
      <c r="E310" s="51"/>
      <c r="F310" s="51"/>
      <c r="G310" s="13"/>
      <c r="H310" s="13" t="s">
        <v>447</v>
      </c>
      <c r="I310" s="58" t="s">
        <v>445</v>
      </c>
      <c r="J310" s="58"/>
      <c r="K310" s="59"/>
      <c r="L310" s="59"/>
      <c r="M310" s="60"/>
      <c r="N310" s="66"/>
      <c r="O310" s="64"/>
      <c r="P310" s="61" t="str">
        <f t="shared" si="3"/>
        <v>O</v>
      </c>
      <c r="Q310" s="67"/>
      <c r="R310" s="62"/>
    </row>
    <row r="311" spans="1:18" x14ac:dyDescent="0.2">
      <c r="A311" s="13"/>
      <c r="B311" s="13"/>
      <c r="C311" s="13" t="s">
        <v>123</v>
      </c>
      <c r="D311" s="13"/>
      <c r="E311" s="13"/>
      <c r="F311" s="13"/>
      <c r="G311" s="13"/>
      <c r="H311" s="13" t="s">
        <v>124</v>
      </c>
      <c r="I311" s="58"/>
      <c r="J311" s="58"/>
      <c r="K311" s="59"/>
      <c r="L311" s="59"/>
      <c r="M311" s="60"/>
      <c r="N311" s="66"/>
      <c r="O311" s="64"/>
      <c r="P311" s="61" t="str">
        <f t="shared" si="3"/>
        <v>LEEG</v>
      </c>
      <c r="Q311" s="67"/>
      <c r="R311" s="62"/>
    </row>
    <row r="312" spans="1:18" x14ac:dyDescent="0.2">
      <c r="A312" s="13"/>
      <c r="B312" s="13"/>
      <c r="C312" s="13" t="s">
        <v>449</v>
      </c>
      <c r="D312" s="51"/>
      <c r="E312" s="51"/>
      <c r="F312" s="51"/>
      <c r="G312" s="13" t="s">
        <v>491</v>
      </c>
      <c r="H312" s="13" t="s">
        <v>450</v>
      </c>
      <c r="I312" s="58" t="s">
        <v>445</v>
      </c>
      <c r="J312" s="58"/>
      <c r="K312" s="59"/>
      <c r="L312" s="59"/>
      <c r="M312" s="60"/>
      <c r="N312" s="66"/>
      <c r="O312" s="64"/>
      <c r="P312" s="61" t="str">
        <f t="shared" si="3"/>
        <v>O</v>
      </c>
      <c r="Q312" s="67"/>
      <c r="R312" s="62"/>
    </row>
    <row r="313" spans="1:18" x14ac:dyDescent="0.2">
      <c r="A313" s="13"/>
      <c r="B313" s="13"/>
      <c r="C313" s="13" t="s">
        <v>503</v>
      </c>
      <c r="D313" s="51"/>
      <c r="E313" s="51"/>
      <c r="F313" s="51"/>
      <c r="G313" s="13"/>
      <c r="H313" s="13" t="s">
        <v>504</v>
      </c>
      <c r="I313" s="58" t="s">
        <v>505</v>
      </c>
      <c r="J313" s="58"/>
      <c r="K313" s="59"/>
      <c r="L313" s="59"/>
      <c r="M313" s="60"/>
      <c r="N313" s="66"/>
      <c r="O313" s="64"/>
      <c r="P313" s="61" t="str">
        <f t="shared" si="3"/>
        <v>O</v>
      </c>
      <c r="Q313" s="67"/>
      <c r="R313" s="62"/>
    </row>
    <row r="314" spans="1:18" x14ac:dyDescent="0.2">
      <c r="A314" s="13"/>
      <c r="B314" s="13"/>
      <c r="C314" s="13" t="s">
        <v>492</v>
      </c>
      <c r="D314" s="51"/>
      <c r="E314" s="51"/>
      <c r="F314" s="51"/>
      <c r="G314" s="13"/>
      <c r="H314" s="13" t="s">
        <v>493</v>
      </c>
      <c r="I314" s="58"/>
      <c r="J314" s="58" t="s">
        <v>445</v>
      </c>
      <c r="K314" s="59"/>
      <c r="L314" s="59"/>
      <c r="M314" s="60"/>
      <c r="N314" s="66"/>
      <c r="O314" s="64"/>
      <c r="P314" s="61" t="str">
        <f t="shared" si="3"/>
        <v>O</v>
      </c>
      <c r="Q314" s="67"/>
      <c r="R314" s="62"/>
    </row>
    <row r="315" spans="1:18" x14ac:dyDescent="0.2">
      <c r="A315" s="13"/>
      <c r="B315" s="13"/>
      <c r="C315" s="13" t="s">
        <v>451</v>
      </c>
      <c r="D315" s="51"/>
      <c r="E315" s="51"/>
      <c r="F315" s="51"/>
      <c r="G315" s="13"/>
      <c r="H315" s="13" t="s">
        <v>452</v>
      </c>
      <c r="I315" s="58" t="s">
        <v>453</v>
      </c>
      <c r="J315" s="58"/>
      <c r="K315" s="59"/>
      <c r="L315" s="59"/>
      <c r="M315" s="60"/>
      <c r="N315" s="66"/>
      <c r="O315" s="64"/>
      <c r="P315" s="61" t="str">
        <f t="shared" si="3"/>
        <v>V</v>
      </c>
      <c r="Q315" s="67"/>
      <c r="R315" s="62"/>
    </row>
    <row r="316" spans="1:18" x14ac:dyDescent="0.2">
      <c r="A316" s="13"/>
      <c r="B316" s="13"/>
      <c r="C316" s="51" t="s">
        <v>454</v>
      </c>
      <c r="D316" s="51"/>
      <c r="E316" s="51"/>
      <c r="F316" s="51"/>
      <c r="G316" s="13"/>
      <c r="H316" s="13" t="s">
        <v>494</v>
      </c>
      <c r="I316" s="58" t="s">
        <v>453</v>
      </c>
      <c r="J316" s="58"/>
      <c r="K316" s="59"/>
      <c r="L316" s="59"/>
      <c r="M316" s="60"/>
      <c r="N316" s="66"/>
      <c r="O316" s="64"/>
      <c r="P316" s="61" t="str">
        <f t="shared" si="3"/>
        <v>V</v>
      </c>
      <c r="Q316" s="67"/>
      <c r="R316" s="62"/>
    </row>
    <row r="317" spans="1:18" x14ac:dyDescent="0.2">
      <c r="A317" s="13"/>
      <c r="B317" s="13"/>
      <c r="C317" s="13" t="s">
        <v>496</v>
      </c>
      <c r="D317" s="51"/>
      <c r="E317" s="51"/>
      <c r="F317" s="51"/>
      <c r="G317" s="13" t="s">
        <v>497</v>
      </c>
      <c r="H317" s="13" t="s">
        <v>498</v>
      </c>
      <c r="I317" s="58"/>
      <c r="J317" s="58" t="s">
        <v>445</v>
      </c>
      <c r="K317" s="59"/>
      <c r="L317" s="59"/>
      <c r="M317" s="60"/>
      <c r="N317" s="66"/>
      <c r="O317" s="64"/>
      <c r="P317" s="61" t="str">
        <f t="shared" si="3"/>
        <v>O</v>
      </c>
      <c r="Q317" s="67"/>
      <c r="R317" s="62"/>
    </row>
    <row r="318" spans="1:18" x14ac:dyDescent="0.2">
      <c r="A318" s="13"/>
      <c r="B318" s="13"/>
      <c r="C318" s="51" t="s">
        <v>163</v>
      </c>
      <c r="D318" s="51"/>
      <c r="E318" s="51"/>
      <c r="F318" s="51"/>
      <c r="G318" s="13"/>
      <c r="H318" s="13" t="s">
        <v>164</v>
      </c>
      <c r="I318" s="58" t="s">
        <v>445</v>
      </c>
      <c r="J318" s="58"/>
      <c r="K318" s="59"/>
      <c r="L318" s="59"/>
      <c r="M318" s="60"/>
      <c r="N318" s="66"/>
      <c r="O318" s="64"/>
      <c r="P318" s="61" t="str">
        <f t="shared" si="3"/>
        <v>O</v>
      </c>
      <c r="Q318" s="67"/>
      <c r="R318" s="62"/>
    </row>
    <row r="319" spans="1:18" x14ac:dyDescent="0.2">
      <c r="A319" s="13"/>
      <c r="B319" s="13"/>
      <c r="C319" s="13" t="s">
        <v>460</v>
      </c>
      <c r="D319" s="51"/>
      <c r="E319" s="51"/>
      <c r="F319" s="51"/>
      <c r="G319" s="13"/>
      <c r="H319" s="13" t="s">
        <v>461</v>
      </c>
      <c r="I319" s="58" t="s">
        <v>445</v>
      </c>
      <c r="J319" s="58"/>
      <c r="K319" s="59"/>
      <c r="L319" s="59"/>
      <c r="M319" s="60"/>
      <c r="N319" s="66"/>
      <c r="O319" s="64"/>
      <c r="P319" s="61" t="str">
        <f t="shared" si="3"/>
        <v>O</v>
      </c>
      <c r="Q319" s="67"/>
      <c r="R319" s="62"/>
    </row>
    <row r="320" spans="1:18" x14ac:dyDescent="0.2">
      <c r="A320" s="13"/>
      <c r="B320" s="13"/>
      <c r="C320" s="13" t="s">
        <v>167</v>
      </c>
      <c r="D320" s="51"/>
      <c r="E320" s="51"/>
      <c r="F320" s="51"/>
      <c r="G320" s="13"/>
      <c r="H320" s="13" t="s">
        <v>168</v>
      </c>
      <c r="I320" s="58" t="s">
        <v>445</v>
      </c>
      <c r="J320" s="58"/>
      <c r="K320" s="59"/>
      <c r="L320" s="59"/>
      <c r="M320" s="60"/>
      <c r="N320" s="66"/>
      <c r="O320" s="64"/>
      <c r="P320" s="61" t="str">
        <f t="shared" si="3"/>
        <v>O</v>
      </c>
      <c r="Q320" s="67"/>
      <c r="R320" s="62"/>
    </row>
    <row r="321" spans="1:18" x14ac:dyDescent="0.2">
      <c r="A321" s="13"/>
      <c r="B321" s="13"/>
      <c r="C321" s="13" t="s">
        <v>506</v>
      </c>
      <c r="D321" s="51"/>
      <c r="E321" s="51"/>
      <c r="F321" s="51"/>
      <c r="G321" s="13"/>
      <c r="H321" s="13" t="s">
        <v>507</v>
      </c>
      <c r="I321" s="58" t="s">
        <v>445</v>
      </c>
      <c r="J321" s="58"/>
      <c r="K321" s="59"/>
      <c r="L321" s="59"/>
      <c r="M321" s="60"/>
      <c r="N321" s="66"/>
      <c r="O321" s="64"/>
      <c r="P321" s="61" t="str">
        <f t="shared" si="3"/>
        <v>O</v>
      </c>
      <c r="Q321" s="67"/>
      <c r="R321" s="62"/>
    </row>
    <row r="322" spans="1:18" x14ac:dyDescent="0.2">
      <c r="A322" s="13"/>
      <c r="B322" s="13"/>
      <c r="C322" s="13" t="s">
        <v>462</v>
      </c>
      <c r="D322" s="51"/>
      <c r="E322" s="51"/>
      <c r="F322" s="51"/>
      <c r="G322" s="13"/>
      <c r="H322" s="13" t="s">
        <v>463</v>
      </c>
      <c r="I322" s="58" t="s">
        <v>445</v>
      </c>
      <c r="J322" s="58"/>
      <c r="K322" s="59"/>
      <c r="L322" s="59"/>
      <c r="M322" s="60"/>
      <c r="N322" s="66"/>
      <c r="O322" s="64"/>
      <c r="P322" s="61" t="str">
        <f t="shared" si="3"/>
        <v>O</v>
      </c>
      <c r="Q322" s="67"/>
      <c r="R322" s="62"/>
    </row>
    <row r="323" spans="1:18" x14ac:dyDescent="0.2">
      <c r="A323" s="13"/>
      <c r="B323" s="13"/>
      <c r="C323" s="13" t="s">
        <v>466</v>
      </c>
      <c r="D323" s="51"/>
      <c r="E323" s="51"/>
      <c r="F323" s="51"/>
      <c r="G323" s="13" t="s">
        <v>81</v>
      </c>
      <c r="H323" s="13" t="s">
        <v>467</v>
      </c>
      <c r="I323" s="58" t="s">
        <v>445</v>
      </c>
      <c r="J323" s="58"/>
      <c r="K323" s="59"/>
      <c r="L323" s="59"/>
      <c r="M323" s="60"/>
      <c r="N323" s="66"/>
      <c r="O323" s="64"/>
      <c r="P323" s="61" t="str">
        <f t="shared" si="3"/>
        <v>O</v>
      </c>
      <c r="Q323" s="67"/>
      <c r="R323" s="62"/>
    </row>
    <row r="324" spans="1:18" x14ac:dyDescent="0.2">
      <c r="A324" s="13"/>
      <c r="B324" s="13"/>
      <c r="C324" s="13" t="s">
        <v>468</v>
      </c>
      <c r="D324" s="51"/>
      <c r="E324" s="51"/>
      <c r="F324" s="51"/>
      <c r="G324" s="13"/>
      <c r="H324" s="13" t="s">
        <v>469</v>
      </c>
      <c r="I324" s="58" t="s">
        <v>445</v>
      </c>
      <c r="J324" s="58"/>
      <c r="K324" s="59"/>
      <c r="L324" s="59"/>
      <c r="M324" s="60"/>
      <c r="N324" s="66"/>
      <c r="O324" s="64"/>
      <c r="P324" s="61" t="str">
        <f t="shared" si="3"/>
        <v>O</v>
      </c>
      <c r="Q324" s="67"/>
      <c r="R324" s="62"/>
    </row>
    <row r="325" spans="1:18" x14ac:dyDescent="0.2">
      <c r="A325" s="13"/>
      <c r="B325" s="13"/>
      <c r="C325" s="51" t="s">
        <v>470</v>
      </c>
      <c r="D325" s="51"/>
      <c r="E325" s="51"/>
      <c r="F325" s="51"/>
      <c r="G325" s="51"/>
      <c r="H325" s="51" t="s">
        <v>471</v>
      </c>
      <c r="I325" s="58" t="s">
        <v>445</v>
      </c>
      <c r="J325" s="58"/>
      <c r="K325" s="59"/>
      <c r="L325" s="59"/>
      <c r="M325" s="60"/>
      <c r="N325" s="66"/>
      <c r="O325" s="64"/>
      <c r="P325" s="61" t="str">
        <f t="shared" si="3"/>
        <v>O</v>
      </c>
      <c r="Q325" s="67"/>
      <c r="R325" s="62"/>
    </row>
    <row r="326" spans="1:18" x14ac:dyDescent="0.2">
      <c r="A326" s="13"/>
      <c r="B326" s="13"/>
      <c r="C326" s="51" t="s">
        <v>472</v>
      </c>
      <c r="D326" s="51"/>
      <c r="E326" s="51"/>
      <c r="F326" s="51"/>
      <c r="G326" s="51"/>
      <c r="H326" s="51" t="s">
        <v>473</v>
      </c>
      <c r="I326" s="58" t="s">
        <v>445</v>
      </c>
      <c r="J326" s="58"/>
      <c r="K326" s="59"/>
      <c r="L326" s="59"/>
      <c r="M326" s="60"/>
      <c r="N326" s="66"/>
      <c r="O326" s="64"/>
      <c r="P326" s="61" t="str">
        <f t="shared" si="3"/>
        <v>O</v>
      </c>
      <c r="Q326" s="67"/>
      <c r="R326" s="62"/>
    </row>
    <row r="327" spans="1:18" x14ac:dyDescent="0.2">
      <c r="A327" s="13"/>
      <c r="B327" s="13"/>
      <c r="C327" s="13" t="s">
        <v>510</v>
      </c>
      <c r="D327" s="13"/>
      <c r="E327" s="13"/>
      <c r="F327" s="13"/>
      <c r="G327" s="13"/>
      <c r="H327" s="13" t="s">
        <v>511</v>
      </c>
      <c r="I327" s="58"/>
      <c r="J327" s="58"/>
      <c r="K327" s="59"/>
      <c r="L327" s="59"/>
      <c r="M327" s="60"/>
      <c r="N327" s="66"/>
      <c r="O327" s="64"/>
      <c r="P327" s="61" t="str">
        <f t="shared" si="3"/>
        <v>LEEG</v>
      </c>
      <c r="Q327" s="67"/>
      <c r="R327" s="62"/>
    </row>
    <row r="328" spans="1:18" x14ac:dyDescent="0.2">
      <c r="A328" s="13"/>
      <c r="B328" s="13"/>
      <c r="C328" s="13" t="s">
        <v>512</v>
      </c>
      <c r="D328" s="13"/>
      <c r="E328" s="13"/>
      <c r="F328" s="13"/>
      <c r="G328" s="13"/>
      <c r="H328" s="13" t="s">
        <v>513</v>
      </c>
      <c r="I328" s="58"/>
      <c r="J328" s="58"/>
      <c r="K328" s="59"/>
      <c r="L328" s="59"/>
      <c r="M328" s="60"/>
      <c r="N328" s="66"/>
      <c r="O328" s="64"/>
      <c r="P328" s="61" t="str">
        <f t="shared" si="3"/>
        <v>LEEG</v>
      </c>
      <c r="Q328" s="67"/>
      <c r="R328" s="62"/>
    </row>
    <row r="329" spans="1:18" x14ac:dyDescent="0.2">
      <c r="A329" s="13"/>
      <c r="B329" s="13"/>
      <c r="C329" s="13" t="s">
        <v>514</v>
      </c>
      <c r="D329" s="13"/>
      <c r="E329" s="13"/>
      <c r="F329" s="13"/>
      <c r="G329" s="13"/>
      <c r="H329" s="13" t="s">
        <v>515</v>
      </c>
      <c r="I329" s="58"/>
      <c r="J329" s="58"/>
      <c r="K329" s="59"/>
      <c r="L329" s="59"/>
      <c r="M329" s="60"/>
      <c r="N329" s="66"/>
      <c r="O329" s="64"/>
      <c r="P329" s="61" t="str">
        <f t="shared" si="3"/>
        <v>LEEG</v>
      </c>
      <c r="Q329" s="67"/>
      <c r="R329" s="62"/>
    </row>
    <row r="330" spans="1:18" x14ac:dyDescent="0.2">
      <c r="A330" s="13"/>
      <c r="B330" s="13"/>
      <c r="C330" s="13" t="s">
        <v>516</v>
      </c>
      <c r="D330" s="13"/>
      <c r="E330" s="13"/>
      <c r="F330" s="13"/>
      <c r="G330" s="13"/>
      <c r="H330" s="13" t="s">
        <v>517</v>
      </c>
      <c r="I330" s="58"/>
      <c r="J330" s="58"/>
      <c r="K330" s="59"/>
      <c r="L330" s="59"/>
      <c r="M330" s="60"/>
      <c r="N330" s="66"/>
      <c r="O330" s="64"/>
      <c r="P330" s="61" t="str">
        <f t="shared" si="3"/>
        <v>LEEG</v>
      </c>
      <c r="Q330" s="67"/>
      <c r="R330" s="62"/>
    </row>
    <row r="331" spans="1:18" x14ac:dyDescent="0.2">
      <c r="A331" s="13"/>
      <c r="B331" s="13"/>
      <c r="C331" s="51" t="s">
        <v>474</v>
      </c>
      <c r="D331" s="51"/>
      <c r="E331" s="51"/>
      <c r="F331" s="51"/>
      <c r="G331" s="51"/>
      <c r="H331" s="51" t="s">
        <v>475</v>
      </c>
      <c r="I331" s="58"/>
      <c r="J331" s="58" t="s">
        <v>445</v>
      </c>
      <c r="K331" s="59"/>
      <c r="L331" s="59"/>
      <c r="M331" s="60"/>
      <c r="N331" s="66"/>
      <c r="O331" s="64"/>
      <c r="P331" s="61" t="str">
        <f t="shared" ref="P331:P362" si="4">IF(LEFT(I331,1)="X","X",IF(LEFT(I331,1)="V","V",IF(J331="V","V",IF(K331="V","V",IF(L331="V","O",IF(M331="V","O",IF(N331="V","O",IF(O331="V","O",IF(LEFT(I331,1)="O","O",IF(LEFT(J331,1)="O","O",IF(K331="O","O",IF(L331="O","O",IF(M331="O","O",IF(N331="O","O",IF(O331="O","O","LEEG")))))))))))))))</f>
        <v>O</v>
      </c>
      <c r="Q331" s="67"/>
      <c r="R331" s="62"/>
    </row>
    <row r="332" spans="1:18" x14ac:dyDescent="0.2">
      <c r="A332" s="13"/>
      <c r="B332" s="13"/>
      <c r="C332" s="51" t="s">
        <v>476</v>
      </c>
      <c r="D332" s="51"/>
      <c r="E332" s="51"/>
      <c r="F332" s="51"/>
      <c r="G332" s="51"/>
      <c r="H332" s="51" t="s">
        <v>477</v>
      </c>
      <c r="I332" s="58" t="s">
        <v>445</v>
      </c>
      <c r="J332" s="58"/>
      <c r="K332" s="59"/>
      <c r="L332" s="59"/>
      <c r="M332" s="60"/>
      <c r="N332" s="66"/>
      <c r="O332" s="64"/>
      <c r="P332" s="61" t="str">
        <f t="shared" si="4"/>
        <v>O</v>
      </c>
      <c r="Q332" s="67"/>
      <c r="R332" s="62"/>
    </row>
    <row r="333" spans="1:18" x14ac:dyDescent="0.2">
      <c r="A333" s="13"/>
      <c r="B333" s="13"/>
      <c r="C333" s="13" t="s">
        <v>190</v>
      </c>
      <c r="D333" s="13"/>
      <c r="E333" s="13"/>
      <c r="F333" s="13"/>
      <c r="G333" s="13"/>
      <c r="H333" s="13" t="s">
        <v>191</v>
      </c>
      <c r="I333" s="58"/>
      <c r="J333" s="58"/>
      <c r="K333" s="59"/>
      <c r="L333" s="59"/>
      <c r="M333" s="60"/>
      <c r="N333" s="66"/>
      <c r="O333" s="64"/>
      <c r="P333" s="61" t="str">
        <f t="shared" si="4"/>
        <v>LEEG</v>
      </c>
      <c r="Q333" s="67"/>
      <c r="R333" s="62"/>
    </row>
    <row r="334" spans="1:18" x14ac:dyDescent="0.2">
      <c r="A334" s="13"/>
      <c r="B334" s="13"/>
      <c r="C334" s="13" t="s">
        <v>101</v>
      </c>
      <c r="D334" s="13"/>
      <c r="E334" s="13"/>
      <c r="F334" s="13"/>
      <c r="G334" s="13" t="s">
        <v>102</v>
      </c>
      <c r="H334" s="13" t="s">
        <v>103</v>
      </c>
      <c r="I334" s="58"/>
      <c r="J334" s="58"/>
      <c r="K334" s="59"/>
      <c r="L334" s="59"/>
      <c r="M334" s="60"/>
      <c r="N334" s="66"/>
      <c r="O334" s="64"/>
      <c r="P334" s="61" t="str">
        <f t="shared" si="4"/>
        <v>LEEG</v>
      </c>
      <c r="Q334" s="67"/>
      <c r="R334" s="62"/>
    </row>
    <row r="335" spans="1:18" x14ac:dyDescent="0.2">
      <c r="A335" s="13"/>
      <c r="B335" s="13"/>
      <c r="C335" s="13" t="s">
        <v>518</v>
      </c>
      <c r="D335" s="13"/>
      <c r="E335" s="13"/>
      <c r="F335" s="13"/>
      <c r="G335" s="13"/>
      <c r="H335" s="13" t="s">
        <v>519</v>
      </c>
      <c r="I335" s="58"/>
      <c r="J335" s="58"/>
      <c r="K335" s="59"/>
      <c r="L335" s="59"/>
      <c r="M335" s="60"/>
      <c r="N335" s="66"/>
      <c r="O335" s="64"/>
      <c r="P335" s="61" t="str">
        <f t="shared" si="4"/>
        <v>LEEG</v>
      </c>
      <c r="Q335" s="67"/>
      <c r="R335" s="62"/>
    </row>
    <row r="336" spans="1:18" x14ac:dyDescent="0.2">
      <c r="A336" s="13"/>
      <c r="B336" s="13"/>
      <c r="C336" s="13" t="s">
        <v>478</v>
      </c>
      <c r="D336" s="13"/>
      <c r="E336" s="13"/>
      <c r="F336" s="13"/>
      <c r="G336" s="13" t="s">
        <v>479</v>
      </c>
      <c r="H336" s="13" t="s">
        <v>480</v>
      </c>
      <c r="I336" s="58" t="s">
        <v>445</v>
      </c>
      <c r="J336" s="58"/>
      <c r="K336" s="59"/>
      <c r="L336" s="59"/>
      <c r="M336" s="60"/>
      <c r="N336" s="66"/>
      <c r="O336" s="64"/>
      <c r="P336" s="61" t="str">
        <f t="shared" si="4"/>
        <v>O</v>
      </c>
      <c r="Q336" s="67"/>
      <c r="R336" s="62"/>
    </row>
    <row r="337" spans="1:18" x14ac:dyDescent="0.2">
      <c r="A337" s="13"/>
      <c r="B337" s="13"/>
      <c r="C337" s="13" t="s">
        <v>481</v>
      </c>
      <c r="D337" s="13"/>
      <c r="E337" s="13"/>
      <c r="F337" s="13"/>
      <c r="G337" s="13"/>
      <c r="H337" s="50" t="s">
        <v>482</v>
      </c>
      <c r="I337" s="58" t="s">
        <v>72</v>
      </c>
      <c r="J337" s="58"/>
      <c r="K337" s="59"/>
      <c r="L337" s="59"/>
      <c r="M337" s="60"/>
      <c r="N337" s="66"/>
      <c r="O337" s="64"/>
      <c r="P337" s="61" t="str">
        <f t="shared" si="4"/>
        <v>O</v>
      </c>
      <c r="Q337" s="67"/>
      <c r="R337" s="62"/>
    </row>
    <row r="338" spans="1:18" x14ac:dyDescent="0.2">
      <c r="A338" s="13"/>
      <c r="B338" s="13"/>
      <c r="C338" s="13"/>
      <c r="D338" s="13" t="s">
        <v>160</v>
      </c>
      <c r="E338" s="13"/>
      <c r="F338" s="13"/>
      <c r="G338" s="13" t="s">
        <v>161</v>
      </c>
      <c r="H338" s="13" t="s">
        <v>162</v>
      </c>
      <c r="I338" s="58" t="s">
        <v>72</v>
      </c>
      <c r="J338" s="58"/>
      <c r="K338" s="59"/>
      <c r="L338" s="59"/>
      <c r="M338" s="60"/>
      <c r="N338" s="66"/>
      <c r="O338" s="64"/>
      <c r="P338" s="61" t="str">
        <f t="shared" si="4"/>
        <v>O</v>
      </c>
      <c r="Q338" s="67"/>
      <c r="R338" s="62"/>
    </row>
    <row r="339" spans="1:18" x14ac:dyDescent="0.2">
      <c r="A339" s="13"/>
      <c r="B339" s="13"/>
      <c r="C339" s="13"/>
      <c r="D339" s="13" t="s">
        <v>483</v>
      </c>
      <c r="E339" s="13"/>
      <c r="F339" s="13"/>
      <c r="G339" s="13"/>
      <c r="H339" s="13" t="s">
        <v>484</v>
      </c>
      <c r="I339" s="58" t="s">
        <v>67</v>
      </c>
      <c r="J339" s="58"/>
      <c r="K339" s="59"/>
      <c r="L339" s="59"/>
      <c r="M339" s="60"/>
      <c r="N339" s="66"/>
      <c r="O339" s="64"/>
      <c r="P339" s="61" t="str">
        <f t="shared" si="4"/>
        <v>V</v>
      </c>
      <c r="Q339" s="67"/>
      <c r="R339" s="62"/>
    </row>
    <row r="340" spans="1:18" x14ac:dyDescent="0.2">
      <c r="A340" s="13"/>
      <c r="B340" s="13"/>
      <c r="C340" s="13"/>
      <c r="D340" s="13" t="s">
        <v>485</v>
      </c>
      <c r="E340" s="13"/>
      <c r="F340" s="13"/>
      <c r="G340" s="13" t="s">
        <v>87</v>
      </c>
      <c r="H340" s="13" t="s">
        <v>486</v>
      </c>
      <c r="I340" s="58" t="s">
        <v>72</v>
      </c>
      <c r="J340" s="58"/>
      <c r="K340" s="59"/>
      <c r="L340" s="59"/>
      <c r="M340" s="60"/>
      <c r="N340" s="66"/>
      <c r="O340" s="64"/>
      <c r="P340" s="61" t="str">
        <f t="shared" si="4"/>
        <v>O</v>
      </c>
      <c r="Q340" s="67"/>
      <c r="R340" s="62"/>
    </row>
    <row r="341" spans="1:18" x14ac:dyDescent="0.2">
      <c r="A341" s="13"/>
      <c r="B341" s="13"/>
      <c r="C341" s="13"/>
      <c r="D341" s="13" t="s">
        <v>487</v>
      </c>
      <c r="E341" s="13"/>
      <c r="F341" s="13"/>
      <c r="G341" s="13"/>
      <c r="H341" s="13" t="s">
        <v>488</v>
      </c>
      <c r="I341" s="58" t="s">
        <v>67</v>
      </c>
      <c r="J341" s="58"/>
      <c r="K341" s="59"/>
      <c r="L341" s="59"/>
      <c r="M341" s="60"/>
      <c r="N341" s="66"/>
      <c r="O341" s="64"/>
      <c r="P341" s="61" t="str">
        <f t="shared" si="4"/>
        <v>V</v>
      </c>
      <c r="Q341" s="67"/>
      <c r="R341" s="62"/>
    </row>
    <row r="342" spans="1:18" x14ac:dyDescent="0.2">
      <c r="A342" s="13"/>
      <c r="B342" s="13" t="s">
        <v>520</v>
      </c>
      <c r="C342" s="13"/>
      <c r="D342" s="13"/>
      <c r="E342" s="13"/>
      <c r="F342" s="13"/>
      <c r="G342" s="13"/>
      <c r="H342" s="50" t="s">
        <v>521</v>
      </c>
      <c r="I342" s="58"/>
      <c r="J342" s="58" t="s">
        <v>445</v>
      </c>
      <c r="K342" s="59"/>
      <c r="L342" s="59"/>
      <c r="M342" s="60"/>
      <c r="N342" s="66"/>
      <c r="O342" s="64"/>
      <c r="P342" s="61" t="str">
        <f t="shared" si="4"/>
        <v>O</v>
      </c>
      <c r="Q342" s="67" t="s">
        <v>195</v>
      </c>
      <c r="R342" s="62"/>
    </row>
    <row r="343" spans="1:18" x14ac:dyDescent="0.2">
      <c r="A343" s="13"/>
      <c r="B343" s="13"/>
      <c r="C343" s="51" t="s">
        <v>446</v>
      </c>
      <c r="D343" s="51"/>
      <c r="E343" s="51"/>
      <c r="F343" s="51"/>
      <c r="G343" s="13"/>
      <c r="H343" s="13" t="s">
        <v>447</v>
      </c>
      <c r="I343" s="58" t="s">
        <v>445</v>
      </c>
      <c r="J343" s="58"/>
      <c r="K343" s="59"/>
      <c r="L343" s="59"/>
      <c r="M343" s="60"/>
      <c r="N343" s="66"/>
      <c r="O343" s="64"/>
      <c r="P343" s="61" t="str">
        <f t="shared" si="4"/>
        <v>O</v>
      </c>
      <c r="Q343" s="67"/>
      <c r="R343" s="62"/>
    </row>
    <row r="344" spans="1:18" x14ac:dyDescent="0.2">
      <c r="A344" s="13"/>
      <c r="B344" s="13"/>
      <c r="C344" s="13" t="s">
        <v>123</v>
      </c>
      <c r="D344" s="13"/>
      <c r="E344" s="13"/>
      <c r="F344" s="13"/>
      <c r="G344" s="13"/>
      <c r="H344" s="13" t="s">
        <v>124</v>
      </c>
      <c r="I344" s="58"/>
      <c r="J344" s="58"/>
      <c r="K344" s="59"/>
      <c r="L344" s="59"/>
      <c r="M344" s="60"/>
      <c r="N344" s="66"/>
      <c r="O344" s="64"/>
      <c r="P344" s="61" t="str">
        <f t="shared" si="4"/>
        <v>LEEG</v>
      </c>
      <c r="Q344" s="67"/>
      <c r="R344" s="62"/>
    </row>
    <row r="345" spans="1:18" x14ac:dyDescent="0.2">
      <c r="A345" s="13"/>
      <c r="B345" s="13"/>
      <c r="C345" s="13" t="s">
        <v>449</v>
      </c>
      <c r="D345" s="51"/>
      <c r="E345" s="51"/>
      <c r="F345" s="51"/>
      <c r="G345" s="13" t="s">
        <v>491</v>
      </c>
      <c r="H345" s="13" t="s">
        <v>450</v>
      </c>
      <c r="I345" s="58" t="s">
        <v>445</v>
      </c>
      <c r="J345" s="58"/>
      <c r="K345" s="59"/>
      <c r="L345" s="59"/>
      <c r="M345" s="60"/>
      <c r="N345" s="66"/>
      <c r="O345" s="64"/>
      <c r="P345" s="61" t="str">
        <f t="shared" si="4"/>
        <v>O</v>
      </c>
      <c r="Q345" s="67"/>
      <c r="R345" s="62"/>
    </row>
    <row r="346" spans="1:18" x14ac:dyDescent="0.2">
      <c r="A346" s="13"/>
      <c r="B346" s="13"/>
      <c r="C346" s="13" t="s">
        <v>503</v>
      </c>
      <c r="D346" s="51"/>
      <c r="E346" s="51"/>
      <c r="F346" s="51"/>
      <c r="G346" s="13"/>
      <c r="H346" s="13" t="s">
        <v>504</v>
      </c>
      <c r="I346" s="58" t="s">
        <v>505</v>
      </c>
      <c r="J346" s="58"/>
      <c r="K346" s="59"/>
      <c r="L346" s="59"/>
      <c r="M346" s="60"/>
      <c r="N346" s="66"/>
      <c r="O346" s="64"/>
      <c r="P346" s="61" t="str">
        <f t="shared" si="4"/>
        <v>O</v>
      </c>
      <c r="Q346" s="67"/>
      <c r="R346" s="62"/>
    </row>
    <row r="347" spans="1:18" x14ac:dyDescent="0.2">
      <c r="A347" s="13"/>
      <c r="B347" s="13"/>
      <c r="C347" s="13" t="s">
        <v>492</v>
      </c>
      <c r="D347" s="51"/>
      <c r="E347" s="51"/>
      <c r="F347" s="51"/>
      <c r="G347" s="13"/>
      <c r="H347" s="13" t="s">
        <v>493</v>
      </c>
      <c r="I347" s="58"/>
      <c r="J347" s="58" t="s">
        <v>445</v>
      </c>
      <c r="K347" s="59"/>
      <c r="L347" s="59"/>
      <c r="M347" s="60"/>
      <c r="N347" s="66"/>
      <c r="O347" s="64"/>
      <c r="P347" s="61" t="str">
        <f t="shared" si="4"/>
        <v>O</v>
      </c>
      <c r="Q347" s="67"/>
      <c r="R347" s="62"/>
    </row>
    <row r="348" spans="1:18" x14ac:dyDescent="0.2">
      <c r="A348" s="13"/>
      <c r="B348" s="13"/>
      <c r="C348" s="13" t="s">
        <v>451</v>
      </c>
      <c r="D348" s="51"/>
      <c r="E348" s="51"/>
      <c r="F348" s="51"/>
      <c r="G348" s="13"/>
      <c r="H348" s="13" t="s">
        <v>452</v>
      </c>
      <c r="I348" s="58" t="s">
        <v>453</v>
      </c>
      <c r="J348" s="58"/>
      <c r="K348" s="59"/>
      <c r="L348" s="59"/>
      <c r="M348" s="60"/>
      <c r="N348" s="66"/>
      <c r="O348" s="64"/>
      <c r="P348" s="61" t="str">
        <f t="shared" si="4"/>
        <v>V</v>
      </c>
      <c r="Q348" s="67"/>
      <c r="R348" s="62"/>
    </row>
    <row r="349" spans="1:18" x14ac:dyDescent="0.2">
      <c r="A349" s="13"/>
      <c r="B349" s="13"/>
      <c r="C349" s="51" t="s">
        <v>454</v>
      </c>
      <c r="D349" s="51"/>
      <c r="E349" s="51"/>
      <c r="F349" s="51"/>
      <c r="G349" s="13"/>
      <c r="H349" s="13" t="s">
        <v>494</v>
      </c>
      <c r="I349" s="58" t="s">
        <v>453</v>
      </c>
      <c r="J349" s="58"/>
      <c r="K349" s="59"/>
      <c r="L349" s="59"/>
      <c r="M349" s="60"/>
      <c r="N349" s="66"/>
      <c r="O349" s="64"/>
      <c r="P349" s="61" t="str">
        <f t="shared" si="4"/>
        <v>V</v>
      </c>
      <c r="Q349" s="67"/>
      <c r="R349" s="62"/>
    </row>
    <row r="350" spans="1:18" x14ac:dyDescent="0.2">
      <c r="A350" s="13"/>
      <c r="B350" s="13"/>
      <c r="C350" s="13" t="s">
        <v>496</v>
      </c>
      <c r="D350" s="51"/>
      <c r="E350" s="51"/>
      <c r="F350" s="51"/>
      <c r="G350" s="13" t="s">
        <v>497</v>
      </c>
      <c r="H350" s="13" t="s">
        <v>498</v>
      </c>
      <c r="I350" s="58"/>
      <c r="J350" s="58" t="s">
        <v>445</v>
      </c>
      <c r="K350" s="59"/>
      <c r="L350" s="59"/>
      <c r="M350" s="60"/>
      <c r="N350" s="66"/>
      <c r="O350" s="64"/>
      <c r="P350" s="61" t="str">
        <f t="shared" si="4"/>
        <v>O</v>
      </c>
      <c r="Q350" s="67"/>
      <c r="R350" s="62"/>
    </row>
    <row r="351" spans="1:18" x14ac:dyDescent="0.2">
      <c r="A351" s="13"/>
      <c r="B351" s="13"/>
      <c r="C351" s="51" t="s">
        <v>163</v>
      </c>
      <c r="D351" s="51"/>
      <c r="E351" s="51"/>
      <c r="F351" s="51"/>
      <c r="G351" s="13"/>
      <c r="H351" s="13" t="s">
        <v>164</v>
      </c>
      <c r="I351" s="58" t="s">
        <v>445</v>
      </c>
      <c r="J351" s="58"/>
      <c r="K351" s="59"/>
      <c r="L351" s="59"/>
      <c r="M351" s="60"/>
      <c r="N351" s="66"/>
      <c r="O351" s="64"/>
      <c r="P351" s="61" t="str">
        <f t="shared" si="4"/>
        <v>O</v>
      </c>
      <c r="Q351" s="67"/>
      <c r="R351" s="62"/>
    </row>
    <row r="352" spans="1:18" x14ac:dyDescent="0.2">
      <c r="A352" s="13"/>
      <c r="B352" s="13"/>
      <c r="C352" s="13" t="s">
        <v>460</v>
      </c>
      <c r="D352" s="51"/>
      <c r="E352" s="51"/>
      <c r="F352" s="51"/>
      <c r="G352" s="13"/>
      <c r="H352" s="13" t="s">
        <v>461</v>
      </c>
      <c r="I352" s="58" t="s">
        <v>445</v>
      </c>
      <c r="J352" s="58"/>
      <c r="K352" s="59"/>
      <c r="L352" s="59"/>
      <c r="M352" s="60"/>
      <c r="N352" s="66"/>
      <c r="O352" s="64"/>
      <c r="P352" s="61" t="str">
        <f t="shared" si="4"/>
        <v>O</v>
      </c>
      <c r="Q352" s="67"/>
      <c r="R352" s="62"/>
    </row>
    <row r="353" spans="1:18" x14ac:dyDescent="0.2">
      <c r="A353" s="13"/>
      <c r="B353" s="13"/>
      <c r="C353" s="13" t="s">
        <v>167</v>
      </c>
      <c r="D353" s="51"/>
      <c r="E353" s="51"/>
      <c r="F353" s="51"/>
      <c r="G353" s="13"/>
      <c r="H353" s="13" t="s">
        <v>168</v>
      </c>
      <c r="I353" s="58" t="s">
        <v>445</v>
      </c>
      <c r="J353" s="58"/>
      <c r="K353" s="59"/>
      <c r="L353" s="59"/>
      <c r="M353" s="60"/>
      <c r="N353" s="66"/>
      <c r="O353" s="64"/>
      <c r="P353" s="61" t="str">
        <f t="shared" si="4"/>
        <v>O</v>
      </c>
      <c r="Q353" s="67"/>
      <c r="R353" s="62"/>
    </row>
    <row r="354" spans="1:18" x14ac:dyDescent="0.2">
      <c r="A354" s="13"/>
      <c r="B354" s="13"/>
      <c r="C354" s="13" t="s">
        <v>506</v>
      </c>
      <c r="D354" s="51"/>
      <c r="E354" s="51"/>
      <c r="F354" s="51"/>
      <c r="G354" s="13"/>
      <c r="H354" s="13" t="s">
        <v>507</v>
      </c>
      <c r="I354" s="58" t="s">
        <v>445</v>
      </c>
      <c r="J354" s="58"/>
      <c r="K354" s="59"/>
      <c r="L354" s="59"/>
      <c r="M354" s="60"/>
      <c r="N354" s="66"/>
      <c r="O354" s="64"/>
      <c r="P354" s="61" t="str">
        <f t="shared" si="4"/>
        <v>O</v>
      </c>
      <c r="Q354" s="67"/>
      <c r="R354" s="62"/>
    </row>
    <row r="355" spans="1:18" x14ac:dyDescent="0.2">
      <c r="A355" s="13"/>
      <c r="B355" s="13"/>
      <c r="C355" s="13" t="s">
        <v>462</v>
      </c>
      <c r="D355" s="51"/>
      <c r="E355" s="51"/>
      <c r="F355" s="51"/>
      <c r="G355" s="13"/>
      <c r="H355" s="13" t="s">
        <v>463</v>
      </c>
      <c r="I355" s="58" t="s">
        <v>445</v>
      </c>
      <c r="J355" s="58"/>
      <c r="K355" s="59"/>
      <c r="L355" s="59"/>
      <c r="M355" s="60"/>
      <c r="N355" s="66"/>
      <c r="O355" s="64"/>
      <c r="P355" s="61" t="str">
        <f t="shared" si="4"/>
        <v>O</v>
      </c>
      <c r="Q355" s="67"/>
      <c r="R355" s="62"/>
    </row>
    <row r="356" spans="1:18" x14ac:dyDescent="0.2">
      <c r="A356" s="13"/>
      <c r="B356" s="13"/>
      <c r="C356" s="13" t="s">
        <v>464</v>
      </c>
      <c r="D356" s="51"/>
      <c r="E356" s="51"/>
      <c r="F356" s="51"/>
      <c r="G356" s="13"/>
      <c r="H356" s="13" t="s">
        <v>465</v>
      </c>
      <c r="I356" s="58"/>
      <c r="J356" s="58" t="s">
        <v>445</v>
      </c>
      <c r="K356" s="59"/>
      <c r="L356" s="59"/>
      <c r="M356" s="60"/>
      <c r="N356" s="66"/>
      <c r="O356" s="64"/>
      <c r="P356" s="61" t="str">
        <f t="shared" si="4"/>
        <v>O</v>
      </c>
      <c r="Q356" s="67"/>
      <c r="R356" s="62"/>
    </row>
    <row r="357" spans="1:18" x14ac:dyDescent="0.2">
      <c r="A357" s="13"/>
      <c r="B357" s="13"/>
      <c r="C357" s="13" t="s">
        <v>466</v>
      </c>
      <c r="D357" s="51"/>
      <c r="E357" s="51"/>
      <c r="F357" s="51"/>
      <c r="G357" s="13" t="s">
        <v>81</v>
      </c>
      <c r="H357" s="13" t="s">
        <v>467</v>
      </c>
      <c r="I357" s="58" t="s">
        <v>445</v>
      </c>
      <c r="J357" s="58"/>
      <c r="K357" s="59"/>
      <c r="L357" s="59"/>
      <c r="M357" s="60"/>
      <c r="N357" s="66"/>
      <c r="O357" s="64"/>
      <c r="P357" s="61" t="str">
        <f t="shared" si="4"/>
        <v>O</v>
      </c>
      <c r="Q357" s="67"/>
      <c r="R357" s="62"/>
    </row>
    <row r="358" spans="1:18" x14ac:dyDescent="0.2">
      <c r="A358" s="13"/>
      <c r="B358" s="13"/>
      <c r="C358" s="13" t="s">
        <v>468</v>
      </c>
      <c r="D358" s="51"/>
      <c r="E358" s="51"/>
      <c r="F358" s="51"/>
      <c r="G358" s="13"/>
      <c r="H358" s="13" t="s">
        <v>469</v>
      </c>
      <c r="I358" s="58" t="s">
        <v>445</v>
      </c>
      <c r="J358" s="58"/>
      <c r="K358" s="59"/>
      <c r="L358" s="59"/>
      <c r="M358" s="60"/>
      <c r="N358" s="66"/>
      <c r="O358" s="64"/>
      <c r="P358" s="61" t="str">
        <f t="shared" si="4"/>
        <v>O</v>
      </c>
      <c r="Q358" s="67"/>
      <c r="R358" s="62"/>
    </row>
    <row r="359" spans="1:18" x14ac:dyDescent="0.2">
      <c r="A359" s="13"/>
      <c r="B359" s="13"/>
      <c r="C359" s="51" t="s">
        <v>470</v>
      </c>
      <c r="D359" s="51"/>
      <c r="E359" s="51"/>
      <c r="F359" s="51"/>
      <c r="G359" s="51"/>
      <c r="H359" s="51" t="s">
        <v>471</v>
      </c>
      <c r="I359" s="58" t="s">
        <v>445</v>
      </c>
      <c r="J359" s="58"/>
      <c r="K359" s="59"/>
      <c r="L359" s="59"/>
      <c r="M359" s="60"/>
      <c r="N359" s="66"/>
      <c r="O359" s="64"/>
      <c r="P359" s="61" t="str">
        <f t="shared" si="4"/>
        <v>O</v>
      </c>
      <c r="Q359" s="67"/>
      <c r="R359" s="62"/>
    </row>
    <row r="360" spans="1:18" x14ac:dyDescent="0.2">
      <c r="A360" s="13"/>
      <c r="B360" s="13"/>
      <c r="C360" s="51" t="s">
        <v>472</v>
      </c>
      <c r="D360" s="51"/>
      <c r="E360" s="51"/>
      <c r="F360" s="51"/>
      <c r="G360" s="51"/>
      <c r="H360" s="51" t="s">
        <v>473</v>
      </c>
      <c r="I360" s="58" t="s">
        <v>445</v>
      </c>
      <c r="J360" s="58"/>
      <c r="K360" s="59"/>
      <c r="L360" s="59"/>
      <c r="M360" s="60"/>
      <c r="N360" s="66"/>
      <c r="O360" s="64"/>
      <c r="P360" s="61" t="str">
        <f t="shared" si="4"/>
        <v>O</v>
      </c>
      <c r="Q360" s="67"/>
      <c r="R360" s="62"/>
    </row>
    <row r="361" spans="1:18" x14ac:dyDescent="0.2">
      <c r="A361" s="13"/>
      <c r="B361" s="13"/>
      <c r="C361" s="51" t="s">
        <v>474</v>
      </c>
      <c r="D361" s="51"/>
      <c r="E361" s="51"/>
      <c r="F361" s="51"/>
      <c r="G361" s="51"/>
      <c r="H361" s="51" t="s">
        <v>475</v>
      </c>
      <c r="I361" s="58"/>
      <c r="J361" s="58" t="s">
        <v>445</v>
      </c>
      <c r="K361" s="59"/>
      <c r="L361" s="59"/>
      <c r="M361" s="60"/>
      <c r="N361" s="66"/>
      <c r="O361" s="64"/>
      <c r="P361" s="61" t="str">
        <f t="shared" si="4"/>
        <v>O</v>
      </c>
      <c r="Q361" s="67"/>
      <c r="R361" s="62"/>
    </row>
    <row r="362" spans="1:18" x14ac:dyDescent="0.2">
      <c r="A362" s="13"/>
      <c r="B362" s="13"/>
      <c r="C362" s="51" t="s">
        <v>476</v>
      </c>
      <c r="D362" s="51"/>
      <c r="E362" s="51"/>
      <c r="F362" s="51"/>
      <c r="G362" s="51"/>
      <c r="H362" s="51" t="s">
        <v>477</v>
      </c>
      <c r="I362" s="58" t="s">
        <v>445</v>
      </c>
      <c r="J362" s="58"/>
      <c r="K362" s="59"/>
      <c r="L362" s="59"/>
      <c r="M362" s="60"/>
      <c r="N362" s="66"/>
      <c r="O362" s="64"/>
      <c r="P362" s="61" t="str">
        <f t="shared" si="4"/>
        <v>O</v>
      </c>
      <c r="Q362" s="67"/>
      <c r="R362" s="62"/>
    </row>
    <row r="363" spans="1:18" x14ac:dyDescent="0.2">
      <c r="A363" s="13"/>
      <c r="B363" s="13"/>
      <c r="C363" s="13" t="s">
        <v>190</v>
      </c>
      <c r="D363" s="13"/>
      <c r="E363" s="13"/>
      <c r="F363" s="13"/>
      <c r="G363" s="13"/>
      <c r="H363" s="13" t="s">
        <v>191</v>
      </c>
      <c r="I363" s="58"/>
      <c r="J363" s="58"/>
      <c r="K363" s="59"/>
      <c r="L363" s="59"/>
      <c r="M363" s="60"/>
      <c r="N363" s="66"/>
      <c r="O363" s="64"/>
      <c r="P363" s="61" t="str">
        <f t="shared" ref="P363:P560" si="5">IF(LEFT(I363,1)="X","X",IF(LEFT(I363,1)="V","V",IF(J363="V","V",IF(K363="V","V",IF(L363="V","O",IF(M363="V","O",IF(N363="V","O",IF(O363="V","O",IF(LEFT(I363,1)="O","O",IF(LEFT(J363,1)="O","O",IF(K363="O","O",IF(L363="O","O",IF(M363="O","O",IF(N363="O","O",IF(O363="O","O","LEEG")))))))))))))))</f>
        <v>LEEG</v>
      </c>
      <c r="Q363" s="67"/>
      <c r="R363" s="62"/>
    </row>
    <row r="364" spans="1:18" x14ac:dyDescent="0.2">
      <c r="A364" s="13"/>
      <c r="B364" s="13"/>
      <c r="C364" s="13" t="s">
        <v>101</v>
      </c>
      <c r="D364" s="13"/>
      <c r="E364" s="13"/>
      <c r="F364" s="13"/>
      <c r="G364" s="13" t="s">
        <v>102</v>
      </c>
      <c r="H364" s="13" t="s">
        <v>103</v>
      </c>
      <c r="I364" s="58"/>
      <c r="J364" s="58"/>
      <c r="K364" s="59"/>
      <c r="L364" s="59"/>
      <c r="M364" s="60"/>
      <c r="N364" s="66"/>
      <c r="O364" s="64"/>
      <c r="P364" s="61" t="str">
        <f t="shared" si="5"/>
        <v>LEEG</v>
      </c>
      <c r="Q364" s="67"/>
      <c r="R364" s="62"/>
    </row>
    <row r="365" spans="1:18" x14ac:dyDescent="0.2">
      <c r="A365" s="13"/>
      <c r="B365" s="13"/>
      <c r="C365" s="13" t="s">
        <v>478</v>
      </c>
      <c r="D365" s="13"/>
      <c r="E365" s="13"/>
      <c r="F365" s="13"/>
      <c r="G365" s="13" t="s">
        <v>479</v>
      </c>
      <c r="H365" s="13" t="s">
        <v>480</v>
      </c>
      <c r="I365" s="58" t="s">
        <v>445</v>
      </c>
      <c r="J365" s="58"/>
      <c r="K365" s="59"/>
      <c r="L365" s="59"/>
      <c r="M365" s="60"/>
      <c r="N365" s="66"/>
      <c r="O365" s="64"/>
      <c r="P365" s="61" t="str">
        <f t="shared" si="5"/>
        <v>O</v>
      </c>
      <c r="Q365" s="67"/>
      <c r="R365" s="62"/>
    </row>
    <row r="366" spans="1:18" x14ac:dyDescent="0.2">
      <c r="A366" s="13"/>
      <c r="B366" s="13"/>
      <c r="C366" s="13" t="s">
        <v>481</v>
      </c>
      <c r="D366" s="13"/>
      <c r="E366" s="13"/>
      <c r="F366" s="13"/>
      <c r="G366" s="13"/>
      <c r="H366" s="50" t="s">
        <v>482</v>
      </c>
      <c r="I366" s="58" t="s">
        <v>72</v>
      </c>
      <c r="J366" s="58"/>
      <c r="K366" s="59"/>
      <c r="L366" s="59"/>
      <c r="M366" s="60"/>
      <c r="N366" s="66"/>
      <c r="O366" s="64"/>
      <c r="P366" s="61" t="str">
        <f t="shared" si="5"/>
        <v>O</v>
      </c>
      <c r="Q366" s="67"/>
      <c r="R366" s="62"/>
    </row>
    <row r="367" spans="1:18" x14ac:dyDescent="0.2">
      <c r="A367" s="13"/>
      <c r="B367" s="13"/>
      <c r="C367" s="13"/>
      <c r="D367" s="13" t="s">
        <v>160</v>
      </c>
      <c r="E367" s="13"/>
      <c r="F367" s="13"/>
      <c r="G367" s="13" t="s">
        <v>161</v>
      </c>
      <c r="H367" s="13" t="s">
        <v>162</v>
      </c>
      <c r="I367" s="58" t="s">
        <v>72</v>
      </c>
      <c r="J367" s="58"/>
      <c r="K367" s="59"/>
      <c r="L367" s="59"/>
      <c r="M367" s="60"/>
      <c r="N367" s="66"/>
      <c r="O367" s="64"/>
      <c r="P367" s="61" t="str">
        <f t="shared" si="5"/>
        <v>O</v>
      </c>
      <c r="Q367" s="67"/>
      <c r="R367" s="62"/>
    </row>
    <row r="368" spans="1:18" x14ac:dyDescent="0.2">
      <c r="A368" s="13"/>
      <c r="B368" s="13"/>
      <c r="C368" s="13"/>
      <c r="D368" s="13" t="s">
        <v>483</v>
      </c>
      <c r="E368" s="13"/>
      <c r="F368" s="13"/>
      <c r="G368" s="13"/>
      <c r="H368" s="13" t="s">
        <v>484</v>
      </c>
      <c r="I368" s="58" t="s">
        <v>67</v>
      </c>
      <c r="J368" s="58"/>
      <c r="K368" s="59"/>
      <c r="L368" s="59"/>
      <c r="M368" s="60"/>
      <c r="N368" s="66"/>
      <c r="O368" s="64"/>
      <c r="P368" s="61" t="str">
        <f t="shared" si="5"/>
        <v>V</v>
      </c>
      <c r="Q368" s="67"/>
      <c r="R368" s="62"/>
    </row>
    <row r="369" spans="1:18" x14ac:dyDescent="0.2">
      <c r="A369" s="13"/>
      <c r="B369" s="13"/>
      <c r="C369" s="13"/>
      <c r="D369" s="13" t="s">
        <v>485</v>
      </c>
      <c r="E369" s="13"/>
      <c r="F369" s="13"/>
      <c r="G369" s="13" t="s">
        <v>87</v>
      </c>
      <c r="H369" s="13" t="s">
        <v>486</v>
      </c>
      <c r="I369" s="58" t="s">
        <v>72</v>
      </c>
      <c r="J369" s="58"/>
      <c r="K369" s="59"/>
      <c r="L369" s="59"/>
      <c r="M369" s="60"/>
      <c r="N369" s="66"/>
      <c r="O369" s="64"/>
      <c r="P369" s="61" t="str">
        <f t="shared" si="5"/>
        <v>O</v>
      </c>
      <c r="Q369" s="67"/>
      <c r="R369" s="62"/>
    </row>
    <row r="370" spans="1:18" x14ac:dyDescent="0.2">
      <c r="A370" s="13"/>
      <c r="B370" s="13"/>
      <c r="C370" s="13"/>
      <c r="D370" s="13" t="s">
        <v>487</v>
      </c>
      <c r="E370" s="13"/>
      <c r="F370" s="13"/>
      <c r="G370" s="13"/>
      <c r="H370" s="13" t="s">
        <v>488</v>
      </c>
      <c r="I370" s="58" t="s">
        <v>67</v>
      </c>
      <c r="J370" s="58"/>
      <c r="K370" s="59"/>
      <c r="L370" s="59"/>
      <c r="M370" s="60"/>
      <c r="N370" s="66"/>
      <c r="O370" s="64"/>
      <c r="P370" s="61" t="str">
        <f t="shared" si="5"/>
        <v>V</v>
      </c>
      <c r="Q370" s="67"/>
      <c r="R370" s="62"/>
    </row>
    <row r="371" spans="1:18" x14ac:dyDescent="0.2">
      <c r="A371" s="13"/>
      <c r="B371" s="83" t="s">
        <v>522</v>
      </c>
      <c r="C371" s="83"/>
      <c r="D371" s="83"/>
      <c r="E371" s="83"/>
      <c r="F371" s="83"/>
      <c r="G371" s="83"/>
      <c r="H371" s="84" t="s">
        <v>523</v>
      </c>
      <c r="I371" s="58"/>
      <c r="J371" s="58" t="s">
        <v>445</v>
      </c>
      <c r="K371" s="59"/>
      <c r="L371" s="59"/>
      <c r="M371" s="60"/>
      <c r="N371" s="66"/>
      <c r="O371" s="64"/>
      <c r="P371" s="61" t="str">
        <f t="shared" si="5"/>
        <v>O</v>
      </c>
      <c r="Q371" s="67" t="s">
        <v>195</v>
      </c>
      <c r="R371" s="62"/>
    </row>
    <row r="372" spans="1:18" x14ac:dyDescent="0.2">
      <c r="A372" s="13"/>
      <c r="B372" s="13"/>
      <c r="C372" s="51" t="s">
        <v>446</v>
      </c>
      <c r="D372" s="51"/>
      <c r="E372" s="51"/>
      <c r="F372" s="51"/>
      <c r="G372" s="13"/>
      <c r="H372" s="13" t="s">
        <v>447</v>
      </c>
      <c r="I372" s="58" t="s">
        <v>445</v>
      </c>
      <c r="J372" s="58"/>
      <c r="K372" s="59"/>
      <c r="L372" s="59"/>
      <c r="M372" s="60"/>
      <c r="N372" s="66"/>
      <c r="O372" s="64"/>
      <c r="P372" s="61" t="str">
        <f t="shared" si="5"/>
        <v>O</v>
      </c>
      <c r="Q372" s="67"/>
      <c r="R372" s="62"/>
    </row>
    <row r="373" spans="1:18" x14ac:dyDescent="0.2">
      <c r="A373" s="13"/>
      <c r="B373" s="13"/>
      <c r="C373" s="13" t="s">
        <v>123</v>
      </c>
      <c r="D373" s="13"/>
      <c r="E373" s="13"/>
      <c r="F373" s="13"/>
      <c r="G373" s="13"/>
      <c r="H373" s="13" t="s">
        <v>124</v>
      </c>
      <c r="I373" s="58"/>
      <c r="J373" s="58"/>
      <c r="K373" s="59"/>
      <c r="L373" s="59"/>
      <c r="M373" s="60"/>
      <c r="N373" s="66"/>
      <c r="O373" s="64"/>
      <c r="P373" s="61" t="str">
        <f t="shared" si="5"/>
        <v>LEEG</v>
      </c>
      <c r="Q373" s="67"/>
      <c r="R373" s="62"/>
    </row>
    <row r="374" spans="1:18" x14ac:dyDescent="0.2">
      <c r="A374" s="13"/>
      <c r="B374" s="13"/>
      <c r="C374" s="13" t="s">
        <v>449</v>
      </c>
      <c r="D374" s="51"/>
      <c r="E374" s="51"/>
      <c r="F374" s="51"/>
      <c r="G374" s="13" t="s">
        <v>491</v>
      </c>
      <c r="H374" s="13" t="s">
        <v>450</v>
      </c>
      <c r="I374" s="58" t="s">
        <v>445</v>
      </c>
      <c r="J374" s="58"/>
      <c r="K374" s="59"/>
      <c r="L374" s="59"/>
      <c r="M374" s="60"/>
      <c r="N374" s="66"/>
      <c r="O374" s="64"/>
      <c r="P374" s="61" t="str">
        <f t="shared" si="5"/>
        <v>O</v>
      </c>
      <c r="Q374" s="67"/>
      <c r="R374" s="62"/>
    </row>
    <row r="375" spans="1:18" x14ac:dyDescent="0.2">
      <c r="A375" s="13"/>
      <c r="B375" s="13"/>
      <c r="C375" s="13" t="s">
        <v>503</v>
      </c>
      <c r="D375" s="51"/>
      <c r="E375" s="51"/>
      <c r="F375" s="51"/>
      <c r="G375" s="13"/>
      <c r="H375" s="13" t="s">
        <v>504</v>
      </c>
      <c r="I375" s="58" t="s">
        <v>505</v>
      </c>
      <c r="J375" s="58"/>
      <c r="K375" s="59"/>
      <c r="L375" s="59"/>
      <c r="M375" s="60"/>
      <c r="N375" s="66"/>
      <c r="O375" s="64"/>
      <c r="P375" s="61" t="str">
        <f t="shared" si="5"/>
        <v>O</v>
      </c>
      <c r="Q375" s="67"/>
      <c r="R375" s="62"/>
    </row>
    <row r="376" spans="1:18" x14ac:dyDescent="0.2">
      <c r="A376" s="13"/>
      <c r="B376" s="13"/>
      <c r="C376" s="13" t="s">
        <v>492</v>
      </c>
      <c r="D376" s="51"/>
      <c r="E376" s="51"/>
      <c r="F376" s="51"/>
      <c r="G376" s="13"/>
      <c r="H376" s="13" t="s">
        <v>493</v>
      </c>
      <c r="I376" s="58"/>
      <c r="J376" s="58" t="s">
        <v>445</v>
      </c>
      <c r="K376" s="59"/>
      <c r="L376" s="59"/>
      <c r="M376" s="60"/>
      <c r="N376" s="66"/>
      <c r="O376" s="64"/>
      <c r="P376" s="61" t="str">
        <f t="shared" si="5"/>
        <v>O</v>
      </c>
      <c r="Q376" s="67"/>
      <c r="R376" s="62"/>
    </row>
    <row r="377" spans="1:18" x14ac:dyDescent="0.2">
      <c r="A377" s="13"/>
      <c r="B377" s="13"/>
      <c r="C377" s="13" t="s">
        <v>451</v>
      </c>
      <c r="D377" s="51"/>
      <c r="E377" s="51"/>
      <c r="F377" s="51"/>
      <c r="G377" s="13"/>
      <c r="H377" s="13" t="s">
        <v>452</v>
      </c>
      <c r="I377" s="58" t="s">
        <v>453</v>
      </c>
      <c r="J377" s="58"/>
      <c r="K377" s="59"/>
      <c r="L377" s="59"/>
      <c r="M377" s="60"/>
      <c r="N377" s="66"/>
      <c r="O377" s="64"/>
      <c r="P377" s="61" t="str">
        <f t="shared" si="5"/>
        <v>V</v>
      </c>
      <c r="Q377" s="67"/>
      <c r="R377" s="62"/>
    </row>
    <row r="378" spans="1:18" x14ac:dyDescent="0.2">
      <c r="A378" s="13"/>
      <c r="B378" s="13"/>
      <c r="C378" s="51" t="s">
        <v>454</v>
      </c>
      <c r="D378" s="51"/>
      <c r="E378" s="51"/>
      <c r="F378" s="51"/>
      <c r="G378" s="13"/>
      <c r="H378" s="13" t="s">
        <v>494</v>
      </c>
      <c r="I378" s="58" t="s">
        <v>453</v>
      </c>
      <c r="J378" s="58"/>
      <c r="K378" s="59"/>
      <c r="L378" s="59"/>
      <c r="M378" s="60"/>
      <c r="N378" s="66"/>
      <c r="O378" s="64"/>
      <c r="P378" s="61" t="str">
        <f t="shared" si="5"/>
        <v>V</v>
      </c>
      <c r="Q378" s="67"/>
      <c r="R378" s="62"/>
    </row>
    <row r="379" spans="1:18" x14ac:dyDescent="0.2">
      <c r="A379" s="13"/>
      <c r="B379" s="13"/>
      <c r="C379" s="13" t="s">
        <v>496</v>
      </c>
      <c r="D379" s="51"/>
      <c r="E379" s="51"/>
      <c r="F379" s="51"/>
      <c r="G379" s="13" t="s">
        <v>497</v>
      </c>
      <c r="H379" s="13" t="s">
        <v>498</v>
      </c>
      <c r="I379" s="58"/>
      <c r="J379" s="58" t="s">
        <v>445</v>
      </c>
      <c r="K379" s="59"/>
      <c r="L379" s="59"/>
      <c r="M379" s="60"/>
      <c r="N379" s="66"/>
      <c r="O379" s="64"/>
      <c r="P379" s="61" t="str">
        <f t="shared" si="5"/>
        <v>O</v>
      </c>
      <c r="Q379" s="67"/>
      <c r="R379" s="62"/>
    </row>
    <row r="380" spans="1:18" x14ac:dyDescent="0.2">
      <c r="A380" s="13"/>
      <c r="B380" s="13"/>
      <c r="C380" s="51" t="s">
        <v>163</v>
      </c>
      <c r="D380" s="51"/>
      <c r="E380" s="51"/>
      <c r="F380" s="51"/>
      <c r="G380" s="13"/>
      <c r="H380" s="13" t="s">
        <v>164</v>
      </c>
      <c r="I380" s="58" t="s">
        <v>445</v>
      </c>
      <c r="J380" s="58"/>
      <c r="K380" s="59"/>
      <c r="L380" s="59"/>
      <c r="M380" s="60"/>
      <c r="N380" s="66"/>
      <c r="O380" s="64"/>
      <c r="P380" s="61" t="str">
        <f t="shared" si="5"/>
        <v>O</v>
      </c>
      <c r="Q380" s="67"/>
      <c r="R380" s="62"/>
    </row>
    <row r="381" spans="1:18" x14ac:dyDescent="0.2">
      <c r="A381" s="13"/>
      <c r="B381" s="13"/>
      <c r="C381" s="13" t="s">
        <v>460</v>
      </c>
      <c r="D381" s="51"/>
      <c r="E381" s="51"/>
      <c r="F381" s="51"/>
      <c r="G381" s="13"/>
      <c r="H381" s="13" t="s">
        <v>461</v>
      </c>
      <c r="I381" s="58" t="s">
        <v>445</v>
      </c>
      <c r="J381" s="58"/>
      <c r="K381" s="59"/>
      <c r="L381" s="59"/>
      <c r="M381" s="60"/>
      <c r="N381" s="66"/>
      <c r="O381" s="64"/>
      <c r="P381" s="61" t="str">
        <f t="shared" si="5"/>
        <v>O</v>
      </c>
      <c r="Q381" s="67"/>
      <c r="R381" s="62"/>
    </row>
    <row r="382" spans="1:18" x14ac:dyDescent="0.2">
      <c r="A382" s="13"/>
      <c r="B382" s="13"/>
      <c r="C382" s="13" t="s">
        <v>167</v>
      </c>
      <c r="D382" s="51"/>
      <c r="E382" s="51"/>
      <c r="F382" s="51"/>
      <c r="G382" s="13"/>
      <c r="H382" s="13" t="s">
        <v>168</v>
      </c>
      <c r="I382" s="58" t="s">
        <v>445</v>
      </c>
      <c r="J382" s="58"/>
      <c r="K382" s="59"/>
      <c r="L382" s="59"/>
      <c r="M382" s="60"/>
      <c r="N382" s="66"/>
      <c r="O382" s="64"/>
      <c r="P382" s="61" t="str">
        <f t="shared" si="5"/>
        <v>O</v>
      </c>
      <c r="Q382" s="67"/>
      <c r="R382" s="62"/>
    </row>
    <row r="383" spans="1:18" x14ac:dyDescent="0.2">
      <c r="A383" s="13"/>
      <c r="B383" s="13"/>
      <c r="C383" s="13" t="s">
        <v>506</v>
      </c>
      <c r="D383" s="51"/>
      <c r="E383" s="51"/>
      <c r="F383" s="51"/>
      <c r="G383" s="13"/>
      <c r="H383" s="13" t="s">
        <v>507</v>
      </c>
      <c r="I383" s="58" t="s">
        <v>445</v>
      </c>
      <c r="J383" s="58"/>
      <c r="K383" s="59"/>
      <c r="L383" s="59"/>
      <c r="M383" s="60"/>
      <c r="N383" s="66"/>
      <c r="O383" s="64"/>
      <c r="P383" s="61" t="str">
        <f t="shared" si="5"/>
        <v>O</v>
      </c>
      <c r="Q383" s="67"/>
      <c r="R383" s="62"/>
    </row>
    <row r="384" spans="1:18" x14ac:dyDescent="0.2">
      <c r="A384" s="13"/>
      <c r="B384" s="13"/>
      <c r="C384" s="13" t="s">
        <v>462</v>
      </c>
      <c r="D384" s="51"/>
      <c r="E384" s="51"/>
      <c r="F384" s="51"/>
      <c r="G384" s="13"/>
      <c r="H384" s="13" t="s">
        <v>463</v>
      </c>
      <c r="I384" s="58" t="s">
        <v>445</v>
      </c>
      <c r="J384" s="58"/>
      <c r="K384" s="59"/>
      <c r="L384" s="59"/>
      <c r="M384" s="60"/>
      <c r="N384" s="66"/>
      <c r="O384" s="64"/>
      <c r="P384" s="61" t="str">
        <f t="shared" si="5"/>
        <v>O</v>
      </c>
      <c r="Q384" s="67"/>
      <c r="R384" s="62"/>
    </row>
    <row r="385" spans="1:18" x14ac:dyDescent="0.2">
      <c r="A385" s="13"/>
      <c r="B385" s="13"/>
      <c r="C385" s="13" t="s">
        <v>466</v>
      </c>
      <c r="D385" s="51"/>
      <c r="E385" s="51"/>
      <c r="F385" s="51"/>
      <c r="G385" s="13" t="s">
        <v>81</v>
      </c>
      <c r="H385" s="13" t="s">
        <v>467</v>
      </c>
      <c r="I385" s="58" t="s">
        <v>445</v>
      </c>
      <c r="J385" s="58"/>
      <c r="K385" s="59"/>
      <c r="L385" s="59"/>
      <c r="M385" s="60"/>
      <c r="N385" s="66"/>
      <c r="O385" s="64"/>
      <c r="P385" s="61" t="str">
        <f t="shared" si="5"/>
        <v>O</v>
      </c>
      <c r="Q385" s="67"/>
      <c r="R385" s="62"/>
    </row>
    <row r="386" spans="1:18" x14ac:dyDescent="0.2">
      <c r="A386" s="13"/>
      <c r="B386" s="13"/>
      <c r="C386" s="13" t="s">
        <v>468</v>
      </c>
      <c r="D386" s="51"/>
      <c r="E386" s="51"/>
      <c r="F386" s="51"/>
      <c r="G386" s="13"/>
      <c r="H386" s="13" t="s">
        <v>469</v>
      </c>
      <c r="I386" s="58" t="s">
        <v>445</v>
      </c>
      <c r="J386" s="58"/>
      <c r="K386" s="59"/>
      <c r="L386" s="59"/>
      <c r="M386" s="60"/>
      <c r="N386" s="66"/>
      <c r="O386" s="64"/>
      <c r="P386" s="61" t="str">
        <f t="shared" si="5"/>
        <v>O</v>
      </c>
      <c r="Q386" s="67"/>
      <c r="R386" s="62"/>
    </row>
    <row r="387" spans="1:18" x14ac:dyDescent="0.2">
      <c r="A387" s="13"/>
      <c r="B387" s="13"/>
      <c r="C387" s="51" t="s">
        <v>470</v>
      </c>
      <c r="D387" s="51"/>
      <c r="E387" s="51"/>
      <c r="F387" s="51"/>
      <c r="G387" s="51"/>
      <c r="H387" s="51" t="s">
        <v>471</v>
      </c>
      <c r="I387" s="58" t="s">
        <v>445</v>
      </c>
      <c r="J387" s="58"/>
      <c r="K387" s="59"/>
      <c r="L387" s="59"/>
      <c r="M387" s="60"/>
      <c r="N387" s="66"/>
      <c r="O387" s="64"/>
      <c r="P387" s="61" t="str">
        <f t="shared" si="5"/>
        <v>O</v>
      </c>
      <c r="Q387" s="67"/>
      <c r="R387" s="62"/>
    </row>
    <row r="388" spans="1:18" x14ac:dyDescent="0.2">
      <c r="A388" s="13"/>
      <c r="B388" s="13"/>
      <c r="C388" s="51" t="s">
        <v>472</v>
      </c>
      <c r="D388" s="51"/>
      <c r="E388" s="51"/>
      <c r="F388" s="51"/>
      <c r="G388" s="51"/>
      <c r="H388" s="51" t="s">
        <v>473</v>
      </c>
      <c r="I388" s="58" t="s">
        <v>445</v>
      </c>
      <c r="J388" s="58"/>
      <c r="K388" s="59"/>
      <c r="L388" s="59"/>
      <c r="M388" s="60"/>
      <c r="N388" s="66"/>
      <c r="O388" s="64"/>
      <c r="P388" s="61" t="str">
        <f t="shared" si="5"/>
        <v>O</v>
      </c>
      <c r="Q388" s="67"/>
      <c r="R388" s="62"/>
    </row>
    <row r="389" spans="1:18" x14ac:dyDescent="0.2">
      <c r="A389" s="13"/>
      <c r="B389" s="13"/>
      <c r="C389" s="51" t="s">
        <v>474</v>
      </c>
      <c r="D389" s="51"/>
      <c r="E389" s="51"/>
      <c r="F389" s="51"/>
      <c r="G389" s="51"/>
      <c r="H389" s="51" t="s">
        <v>475</v>
      </c>
      <c r="I389" s="58"/>
      <c r="J389" s="58" t="s">
        <v>445</v>
      </c>
      <c r="K389" s="59"/>
      <c r="L389" s="59"/>
      <c r="M389" s="60"/>
      <c r="N389" s="66"/>
      <c r="O389" s="64"/>
      <c r="P389" s="61" t="str">
        <f t="shared" si="5"/>
        <v>O</v>
      </c>
      <c r="Q389" s="67"/>
      <c r="R389" s="62"/>
    </row>
    <row r="390" spans="1:18" x14ac:dyDescent="0.2">
      <c r="A390" s="13"/>
      <c r="B390" s="13"/>
      <c r="C390" s="51" t="s">
        <v>476</v>
      </c>
      <c r="D390" s="51"/>
      <c r="E390" s="51"/>
      <c r="F390" s="51"/>
      <c r="G390" s="51"/>
      <c r="H390" s="51" t="s">
        <v>477</v>
      </c>
      <c r="I390" s="58" t="s">
        <v>445</v>
      </c>
      <c r="J390" s="58"/>
      <c r="K390" s="59"/>
      <c r="L390" s="59"/>
      <c r="M390" s="60"/>
      <c r="N390" s="66"/>
      <c r="O390" s="64"/>
      <c r="P390" s="61" t="str">
        <f t="shared" si="5"/>
        <v>O</v>
      </c>
      <c r="Q390" s="67"/>
      <c r="R390" s="62"/>
    </row>
    <row r="391" spans="1:18" x14ac:dyDescent="0.2">
      <c r="A391" s="13"/>
      <c r="B391" s="13"/>
      <c r="C391" s="13" t="s">
        <v>190</v>
      </c>
      <c r="D391" s="13"/>
      <c r="E391" s="13"/>
      <c r="F391" s="13"/>
      <c r="G391" s="13"/>
      <c r="H391" s="13" t="s">
        <v>191</v>
      </c>
      <c r="I391" s="58"/>
      <c r="J391" s="58"/>
      <c r="K391" s="59"/>
      <c r="L391" s="59"/>
      <c r="M391" s="60"/>
      <c r="N391" s="66"/>
      <c r="O391" s="64"/>
      <c r="P391" s="61" t="str">
        <f t="shared" ref="P391:P537" si="6">IF(LEFT(I391,1)="X","X",IF(LEFT(I391,1)="V","V",IF(J391="V","V",IF(K391="V","V",IF(L391="V","O",IF(M391="V","O",IF(N391="V","O",IF(O391="V","O",IF(LEFT(I391,1)="O","O",IF(LEFT(J391,1)="O","O",IF(K391="O","O",IF(L391="O","O",IF(M391="O","O",IF(N391="O","O",IF(O391="O","O","LEEG")))))))))))))))</f>
        <v>LEEG</v>
      </c>
      <c r="Q391" s="67"/>
      <c r="R391" s="62"/>
    </row>
    <row r="392" spans="1:18" x14ac:dyDescent="0.2">
      <c r="A392" s="13"/>
      <c r="B392" s="13"/>
      <c r="C392" s="13" t="s">
        <v>101</v>
      </c>
      <c r="D392" s="13"/>
      <c r="E392" s="13"/>
      <c r="F392" s="13"/>
      <c r="G392" s="13" t="s">
        <v>102</v>
      </c>
      <c r="H392" s="13" t="s">
        <v>103</v>
      </c>
      <c r="I392" s="58"/>
      <c r="J392" s="58"/>
      <c r="K392" s="59"/>
      <c r="L392" s="59"/>
      <c r="M392" s="60"/>
      <c r="N392" s="66"/>
      <c r="O392" s="64"/>
      <c r="P392" s="61" t="str">
        <f t="shared" si="6"/>
        <v>LEEG</v>
      </c>
      <c r="Q392" s="67"/>
      <c r="R392" s="62"/>
    </row>
    <row r="393" spans="1:18" x14ac:dyDescent="0.2">
      <c r="A393" s="13"/>
      <c r="B393" s="13"/>
      <c r="C393" s="13" t="s">
        <v>478</v>
      </c>
      <c r="D393" s="13"/>
      <c r="E393" s="13"/>
      <c r="F393" s="13"/>
      <c r="G393" s="13" t="s">
        <v>479</v>
      </c>
      <c r="H393" s="13" t="s">
        <v>480</v>
      </c>
      <c r="I393" s="58" t="s">
        <v>445</v>
      </c>
      <c r="J393" s="58"/>
      <c r="K393" s="59"/>
      <c r="L393" s="59"/>
      <c r="M393" s="60"/>
      <c r="N393" s="66"/>
      <c r="O393" s="64"/>
      <c r="P393" s="61" t="str">
        <f t="shared" si="6"/>
        <v>O</v>
      </c>
      <c r="Q393" s="67"/>
      <c r="R393" s="62"/>
    </row>
    <row r="394" spans="1:18" x14ac:dyDescent="0.2">
      <c r="A394" s="13"/>
      <c r="B394" s="13"/>
      <c r="C394" s="13" t="s">
        <v>481</v>
      </c>
      <c r="D394" s="13"/>
      <c r="E394" s="13"/>
      <c r="F394" s="13"/>
      <c r="G394" s="13"/>
      <c r="H394" s="50" t="s">
        <v>482</v>
      </c>
      <c r="I394" s="58" t="s">
        <v>72</v>
      </c>
      <c r="J394" s="58"/>
      <c r="K394" s="59"/>
      <c r="L394" s="59"/>
      <c r="M394" s="60"/>
      <c r="N394" s="66"/>
      <c r="O394" s="64"/>
      <c r="P394" s="61" t="str">
        <f t="shared" si="6"/>
        <v>O</v>
      </c>
      <c r="Q394" s="67"/>
      <c r="R394" s="62"/>
    </row>
    <row r="395" spans="1:18" x14ac:dyDescent="0.2">
      <c r="A395" s="13"/>
      <c r="B395" s="13"/>
      <c r="C395" s="13"/>
      <c r="D395" s="13" t="s">
        <v>160</v>
      </c>
      <c r="E395" s="13"/>
      <c r="F395" s="13"/>
      <c r="G395" s="13" t="s">
        <v>161</v>
      </c>
      <c r="H395" s="13" t="s">
        <v>162</v>
      </c>
      <c r="I395" s="58" t="s">
        <v>72</v>
      </c>
      <c r="J395" s="58"/>
      <c r="K395" s="59"/>
      <c r="L395" s="59"/>
      <c r="M395" s="60"/>
      <c r="N395" s="66"/>
      <c r="O395" s="64"/>
      <c r="P395" s="61" t="str">
        <f t="shared" si="6"/>
        <v>O</v>
      </c>
      <c r="Q395" s="67"/>
      <c r="R395" s="62"/>
    </row>
    <row r="396" spans="1:18" x14ac:dyDescent="0.2">
      <c r="A396" s="13"/>
      <c r="B396" s="13"/>
      <c r="C396" s="13"/>
      <c r="D396" s="13" t="s">
        <v>483</v>
      </c>
      <c r="E396" s="13"/>
      <c r="F396" s="13"/>
      <c r="G396" s="13"/>
      <c r="H396" s="13" t="s">
        <v>484</v>
      </c>
      <c r="I396" s="58" t="s">
        <v>67</v>
      </c>
      <c r="J396" s="58"/>
      <c r="K396" s="59"/>
      <c r="L396" s="59"/>
      <c r="M396" s="60"/>
      <c r="N396" s="66"/>
      <c r="O396" s="64"/>
      <c r="P396" s="61" t="str">
        <f t="shared" si="6"/>
        <v>V</v>
      </c>
      <c r="Q396" s="67"/>
      <c r="R396" s="62"/>
    </row>
    <row r="397" spans="1:18" x14ac:dyDescent="0.2">
      <c r="A397" s="13"/>
      <c r="B397" s="13"/>
      <c r="C397" s="13"/>
      <c r="D397" s="13" t="s">
        <v>485</v>
      </c>
      <c r="E397" s="13"/>
      <c r="F397" s="13"/>
      <c r="G397" s="13" t="s">
        <v>87</v>
      </c>
      <c r="H397" s="13" t="s">
        <v>486</v>
      </c>
      <c r="I397" s="58" t="s">
        <v>72</v>
      </c>
      <c r="J397" s="58"/>
      <c r="K397" s="59"/>
      <c r="L397" s="59"/>
      <c r="M397" s="60"/>
      <c r="N397" s="66"/>
      <c r="O397" s="64"/>
      <c r="P397" s="61" t="str">
        <f t="shared" si="6"/>
        <v>O</v>
      </c>
      <c r="Q397" s="67"/>
      <c r="R397" s="62"/>
    </row>
    <row r="398" spans="1:18" x14ac:dyDescent="0.2">
      <c r="A398" s="13"/>
      <c r="B398" s="13"/>
      <c r="C398" s="13"/>
      <c r="D398" s="13" t="s">
        <v>487</v>
      </c>
      <c r="E398" s="13"/>
      <c r="F398" s="13"/>
      <c r="G398" s="13"/>
      <c r="H398" s="13" t="s">
        <v>488</v>
      </c>
      <c r="I398" s="58" t="s">
        <v>67</v>
      </c>
      <c r="J398" s="58"/>
      <c r="K398" s="59"/>
      <c r="L398" s="59"/>
      <c r="M398" s="60"/>
      <c r="N398" s="66"/>
      <c r="O398" s="64"/>
      <c r="P398" s="61" t="str">
        <f t="shared" si="6"/>
        <v>V</v>
      </c>
      <c r="Q398" s="67"/>
      <c r="R398" s="62"/>
    </row>
    <row r="399" spans="1:18" x14ac:dyDescent="0.2">
      <c r="A399" s="13"/>
      <c r="B399" s="13" t="s">
        <v>524</v>
      </c>
      <c r="C399" s="13"/>
      <c r="D399" s="13"/>
      <c r="E399" s="13"/>
      <c r="F399" s="13"/>
      <c r="G399" s="13"/>
      <c r="H399" s="50" t="s">
        <v>525</v>
      </c>
      <c r="I399" s="58"/>
      <c r="J399" s="58" t="s">
        <v>445</v>
      </c>
      <c r="K399" s="59"/>
      <c r="L399" s="59"/>
      <c r="M399" s="60"/>
      <c r="N399" s="66"/>
      <c r="O399" s="64"/>
      <c r="P399" s="61" t="str">
        <f t="shared" si="6"/>
        <v>O</v>
      </c>
      <c r="Q399" s="67" t="s">
        <v>195</v>
      </c>
      <c r="R399" s="62"/>
    </row>
    <row r="400" spans="1:18" x14ac:dyDescent="0.2">
      <c r="A400" s="13"/>
      <c r="B400" s="13"/>
      <c r="C400" s="51" t="s">
        <v>446</v>
      </c>
      <c r="D400" s="51"/>
      <c r="E400" s="51"/>
      <c r="F400" s="51"/>
      <c r="G400" s="13"/>
      <c r="H400" s="13" t="s">
        <v>447</v>
      </c>
      <c r="I400" s="58" t="s">
        <v>445</v>
      </c>
      <c r="J400" s="58"/>
      <c r="K400" s="59"/>
      <c r="L400" s="59"/>
      <c r="M400" s="60"/>
      <c r="N400" s="66"/>
      <c r="O400" s="64"/>
      <c r="P400" s="61" t="str">
        <f t="shared" si="6"/>
        <v>O</v>
      </c>
      <c r="Q400" s="67"/>
      <c r="R400" s="62"/>
    </row>
    <row r="401" spans="1:18" x14ac:dyDescent="0.2">
      <c r="A401" s="13"/>
      <c r="B401" s="13"/>
      <c r="C401" s="13" t="s">
        <v>123</v>
      </c>
      <c r="D401" s="13"/>
      <c r="E401" s="13"/>
      <c r="F401" s="13"/>
      <c r="G401" s="13"/>
      <c r="H401" s="13" t="s">
        <v>124</v>
      </c>
      <c r="I401" s="58"/>
      <c r="J401" s="58"/>
      <c r="K401" s="59"/>
      <c r="L401" s="59"/>
      <c r="M401" s="60"/>
      <c r="N401" s="66"/>
      <c r="O401" s="64"/>
      <c r="P401" s="61" t="str">
        <f t="shared" si="6"/>
        <v>LEEG</v>
      </c>
      <c r="Q401" s="67"/>
      <c r="R401" s="62"/>
    </row>
    <row r="402" spans="1:18" x14ac:dyDescent="0.2">
      <c r="A402" s="13"/>
      <c r="B402" s="13"/>
      <c r="C402" s="13" t="s">
        <v>449</v>
      </c>
      <c r="D402" s="51"/>
      <c r="E402" s="51"/>
      <c r="F402" s="51"/>
      <c r="G402" s="13" t="s">
        <v>491</v>
      </c>
      <c r="H402" s="13" t="s">
        <v>450</v>
      </c>
      <c r="I402" s="58" t="s">
        <v>445</v>
      </c>
      <c r="J402" s="58"/>
      <c r="K402" s="59"/>
      <c r="L402" s="59"/>
      <c r="M402" s="60"/>
      <c r="N402" s="66"/>
      <c r="O402" s="64"/>
      <c r="P402" s="61" t="str">
        <f t="shared" si="6"/>
        <v>O</v>
      </c>
      <c r="Q402" s="67"/>
      <c r="R402" s="62"/>
    </row>
    <row r="403" spans="1:18" x14ac:dyDescent="0.2">
      <c r="A403" s="13"/>
      <c r="B403" s="13"/>
      <c r="C403" s="13" t="s">
        <v>503</v>
      </c>
      <c r="D403" s="51"/>
      <c r="E403" s="51"/>
      <c r="F403" s="51"/>
      <c r="G403" s="13"/>
      <c r="H403" s="13" t="s">
        <v>504</v>
      </c>
      <c r="I403" s="58" t="s">
        <v>505</v>
      </c>
      <c r="J403" s="58"/>
      <c r="K403" s="59"/>
      <c r="L403" s="59"/>
      <c r="M403" s="60"/>
      <c r="N403" s="66"/>
      <c r="O403" s="64"/>
      <c r="P403" s="61" t="str">
        <f t="shared" si="6"/>
        <v>O</v>
      </c>
      <c r="Q403" s="67"/>
      <c r="R403" s="62"/>
    </row>
    <row r="404" spans="1:18" x14ac:dyDescent="0.2">
      <c r="A404" s="13"/>
      <c r="B404" s="13"/>
      <c r="C404" s="13" t="s">
        <v>492</v>
      </c>
      <c r="D404" s="51"/>
      <c r="E404" s="51"/>
      <c r="F404" s="51"/>
      <c r="G404" s="13"/>
      <c r="H404" s="13" t="s">
        <v>493</v>
      </c>
      <c r="I404" s="58"/>
      <c r="J404" s="58" t="s">
        <v>445</v>
      </c>
      <c r="K404" s="59"/>
      <c r="L404" s="59"/>
      <c r="M404" s="60"/>
      <c r="N404" s="66"/>
      <c r="O404" s="64"/>
      <c r="P404" s="61" t="str">
        <f t="shared" si="6"/>
        <v>O</v>
      </c>
      <c r="Q404" s="67"/>
      <c r="R404" s="62"/>
    </row>
    <row r="405" spans="1:18" x14ac:dyDescent="0.2">
      <c r="A405" s="13"/>
      <c r="B405" s="13"/>
      <c r="C405" s="13" t="s">
        <v>451</v>
      </c>
      <c r="D405" s="51"/>
      <c r="E405" s="51"/>
      <c r="F405" s="51"/>
      <c r="G405" s="13"/>
      <c r="H405" s="13" t="s">
        <v>452</v>
      </c>
      <c r="I405" s="58" t="s">
        <v>453</v>
      </c>
      <c r="J405" s="58"/>
      <c r="K405" s="59"/>
      <c r="L405" s="59"/>
      <c r="M405" s="60"/>
      <c r="N405" s="66"/>
      <c r="O405" s="64"/>
      <c r="P405" s="61" t="str">
        <f t="shared" si="6"/>
        <v>V</v>
      </c>
      <c r="Q405" s="67"/>
      <c r="R405" s="62"/>
    </row>
    <row r="406" spans="1:18" x14ac:dyDescent="0.2">
      <c r="A406" s="13"/>
      <c r="B406" s="13"/>
      <c r="C406" s="51" t="s">
        <v>454</v>
      </c>
      <c r="D406" s="51"/>
      <c r="E406" s="51"/>
      <c r="F406" s="51"/>
      <c r="G406" s="13"/>
      <c r="H406" s="13" t="s">
        <v>494</v>
      </c>
      <c r="I406" s="58" t="s">
        <v>453</v>
      </c>
      <c r="J406" s="58"/>
      <c r="K406" s="59"/>
      <c r="L406" s="59"/>
      <c r="M406" s="60"/>
      <c r="N406" s="66"/>
      <c r="O406" s="64"/>
      <c r="P406" s="61" t="str">
        <f t="shared" si="6"/>
        <v>V</v>
      </c>
      <c r="Q406" s="67"/>
      <c r="R406" s="62"/>
    </row>
    <row r="407" spans="1:18" x14ac:dyDescent="0.2">
      <c r="A407" s="13"/>
      <c r="B407" s="13"/>
      <c r="C407" s="13" t="s">
        <v>526</v>
      </c>
      <c r="D407" s="13"/>
      <c r="E407" s="13"/>
      <c r="F407" s="13"/>
      <c r="G407" s="13" t="s">
        <v>87</v>
      </c>
      <c r="H407" s="13" t="s">
        <v>527</v>
      </c>
      <c r="I407" s="58"/>
      <c r="J407" s="58"/>
      <c r="K407" s="59"/>
      <c r="L407" s="59"/>
      <c r="M407" s="60"/>
      <c r="N407" s="66"/>
      <c r="O407" s="64"/>
      <c r="P407" s="61" t="str">
        <f t="shared" si="6"/>
        <v>LEEG</v>
      </c>
      <c r="Q407" s="67"/>
      <c r="R407" s="62"/>
    </row>
    <row r="408" spans="1:18" x14ac:dyDescent="0.2">
      <c r="A408" s="13"/>
      <c r="B408" s="13"/>
      <c r="C408" s="13" t="s">
        <v>496</v>
      </c>
      <c r="D408" s="51"/>
      <c r="E408" s="51"/>
      <c r="F408" s="51"/>
      <c r="G408" s="13" t="s">
        <v>497</v>
      </c>
      <c r="H408" s="13" t="s">
        <v>498</v>
      </c>
      <c r="I408" s="58"/>
      <c r="J408" s="58" t="s">
        <v>445</v>
      </c>
      <c r="K408" s="59"/>
      <c r="L408" s="59"/>
      <c r="M408" s="60"/>
      <c r="N408" s="66"/>
      <c r="O408" s="64"/>
      <c r="P408" s="61" t="str">
        <f t="shared" si="6"/>
        <v>O</v>
      </c>
      <c r="Q408" s="67"/>
      <c r="R408" s="62"/>
    </row>
    <row r="409" spans="1:18" x14ac:dyDescent="0.2">
      <c r="A409" s="13"/>
      <c r="B409" s="13"/>
      <c r="C409" s="51" t="s">
        <v>163</v>
      </c>
      <c r="D409" s="51"/>
      <c r="E409" s="51"/>
      <c r="F409" s="51"/>
      <c r="G409" s="13"/>
      <c r="H409" s="13" t="s">
        <v>164</v>
      </c>
      <c r="I409" s="58" t="s">
        <v>445</v>
      </c>
      <c r="J409" s="58"/>
      <c r="K409" s="59"/>
      <c r="L409" s="59"/>
      <c r="M409" s="60"/>
      <c r="N409" s="66"/>
      <c r="O409" s="64"/>
      <c r="P409" s="61" t="str">
        <f t="shared" si="6"/>
        <v>O</v>
      </c>
      <c r="Q409" s="67"/>
      <c r="R409" s="62"/>
    </row>
    <row r="410" spans="1:18" x14ac:dyDescent="0.2">
      <c r="A410" s="13"/>
      <c r="B410" s="13"/>
      <c r="C410" s="13" t="s">
        <v>460</v>
      </c>
      <c r="D410" s="51"/>
      <c r="E410" s="51"/>
      <c r="F410" s="51"/>
      <c r="G410" s="13"/>
      <c r="H410" s="13" t="s">
        <v>461</v>
      </c>
      <c r="I410" s="58" t="s">
        <v>445</v>
      </c>
      <c r="J410" s="58"/>
      <c r="K410" s="59"/>
      <c r="L410" s="59"/>
      <c r="M410" s="60"/>
      <c r="N410" s="66"/>
      <c r="O410" s="64"/>
      <c r="P410" s="61" t="str">
        <f t="shared" si="6"/>
        <v>O</v>
      </c>
      <c r="Q410" s="67"/>
      <c r="R410" s="62"/>
    </row>
    <row r="411" spans="1:18" x14ac:dyDescent="0.2">
      <c r="A411" s="13"/>
      <c r="B411" s="13"/>
      <c r="C411" s="13" t="s">
        <v>167</v>
      </c>
      <c r="D411" s="51"/>
      <c r="E411" s="51"/>
      <c r="F411" s="51"/>
      <c r="G411" s="13"/>
      <c r="H411" s="13" t="s">
        <v>168</v>
      </c>
      <c r="I411" s="58" t="s">
        <v>445</v>
      </c>
      <c r="J411" s="58"/>
      <c r="K411" s="59"/>
      <c r="L411" s="59"/>
      <c r="M411" s="60"/>
      <c r="N411" s="66"/>
      <c r="O411" s="64"/>
      <c r="P411" s="61" t="str">
        <f t="shared" si="6"/>
        <v>O</v>
      </c>
      <c r="Q411" s="67"/>
      <c r="R411" s="62"/>
    </row>
    <row r="412" spans="1:18" x14ac:dyDescent="0.2">
      <c r="A412" s="13"/>
      <c r="B412" s="13"/>
      <c r="C412" s="13" t="s">
        <v>506</v>
      </c>
      <c r="D412" s="51"/>
      <c r="E412" s="51"/>
      <c r="F412" s="51"/>
      <c r="G412" s="13"/>
      <c r="H412" s="13" t="s">
        <v>507</v>
      </c>
      <c r="I412" s="58" t="s">
        <v>445</v>
      </c>
      <c r="J412" s="58"/>
      <c r="K412" s="59"/>
      <c r="L412" s="59"/>
      <c r="M412" s="60"/>
      <c r="N412" s="66"/>
      <c r="O412" s="64"/>
      <c r="P412" s="61" t="str">
        <f t="shared" si="6"/>
        <v>O</v>
      </c>
      <c r="Q412" s="67"/>
      <c r="R412" s="62"/>
    </row>
    <row r="413" spans="1:18" x14ac:dyDescent="0.2">
      <c r="A413" s="13"/>
      <c r="B413" s="13"/>
      <c r="C413" s="13" t="s">
        <v>462</v>
      </c>
      <c r="D413" s="51"/>
      <c r="E413" s="51"/>
      <c r="F413" s="51"/>
      <c r="G413" s="13"/>
      <c r="H413" s="13" t="s">
        <v>463</v>
      </c>
      <c r="I413" s="58" t="s">
        <v>445</v>
      </c>
      <c r="J413" s="58"/>
      <c r="K413" s="59"/>
      <c r="L413" s="59"/>
      <c r="M413" s="60"/>
      <c r="N413" s="66"/>
      <c r="O413" s="64"/>
      <c r="P413" s="61" t="str">
        <f t="shared" si="6"/>
        <v>O</v>
      </c>
      <c r="Q413" s="67"/>
      <c r="R413" s="62"/>
    </row>
    <row r="414" spans="1:18" x14ac:dyDescent="0.2">
      <c r="A414" s="13"/>
      <c r="B414" s="13"/>
      <c r="C414" s="13" t="s">
        <v>464</v>
      </c>
      <c r="D414" s="51"/>
      <c r="E414" s="51"/>
      <c r="F414" s="51"/>
      <c r="G414" s="13"/>
      <c r="H414" s="13" t="s">
        <v>465</v>
      </c>
      <c r="I414" s="58"/>
      <c r="J414" s="58" t="s">
        <v>445</v>
      </c>
      <c r="K414" s="59"/>
      <c r="L414" s="59"/>
      <c r="M414" s="60"/>
      <c r="N414" s="66"/>
      <c r="O414" s="64"/>
      <c r="P414" s="61" t="str">
        <f t="shared" si="6"/>
        <v>O</v>
      </c>
      <c r="Q414" s="67"/>
      <c r="R414" s="62"/>
    </row>
    <row r="415" spans="1:18" x14ac:dyDescent="0.2">
      <c r="A415" s="13"/>
      <c r="B415" s="13"/>
      <c r="C415" s="13" t="s">
        <v>466</v>
      </c>
      <c r="D415" s="51"/>
      <c r="E415" s="51"/>
      <c r="F415" s="51"/>
      <c r="G415" s="13" t="s">
        <v>81</v>
      </c>
      <c r="H415" s="13" t="s">
        <v>467</v>
      </c>
      <c r="I415" s="58" t="s">
        <v>445</v>
      </c>
      <c r="J415" s="58"/>
      <c r="K415" s="59"/>
      <c r="L415" s="59"/>
      <c r="M415" s="60"/>
      <c r="N415" s="66"/>
      <c r="O415" s="64"/>
      <c r="P415" s="61" t="str">
        <f t="shared" si="6"/>
        <v>O</v>
      </c>
      <c r="Q415" s="67"/>
      <c r="R415" s="62"/>
    </row>
    <row r="416" spans="1:18" x14ac:dyDescent="0.2">
      <c r="A416" s="13"/>
      <c r="B416" s="13"/>
      <c r="C416" s="13" t="s">
        <v>468</v>
      </c>
      <c r="D416" s="51"/>
      <c r="E416" s="51"/>
      <c r="F416" s="51"/>
      <c r="G416" s="13"/>
      <c r="H416" s="13" t="s">
        <v>469</v>
      </c>
      <c r="I416" s="58" t="s">
        <v>445</v>
      </c>
      <c r="J416" s="58"/>
      <c r="K416" s="59"/>
      <c r="L416" s="59"/>
      <c r="M416" s="60"/>
      <c r="N416" s="66"/>
      <c r="O416" s="64"/>
      <c r="P416" s="61" t="str">
        <f t="shared" si="6"/>
        <v>O</v>
      </c>
      <c r="Q416" s="67"/>
      <c r="R416" s="62"/>
    </row>
    <row r="417" spans="1:18" x14ac:dyDescent="0.2">
      <c r="A417" s="13"/>
      <c r="B417" s="13"/>
      <c r="C417" s="51" t="s">
        <v>470</v>
      </c>
      <c r="D417" s="51"/>
      <c r="E417" s="51"/>
      <c r="F417" s="51"/>
      <c r="G417" s="51"/>
      <c r="H417" s="51" t="s">
        <v>471</v>
      </c>
      <c r="I417" s="58" t="s">
        <v>445</v>
      </c>
      <c r="J417" s="58"/>
      <c r="K417" s="59"/>
      <c r="L417" s="59"/>
      <c r="M417" s="60"/>
      <c r="N417" s="66"/>
      <c r="O417" s="64"/>
      <c r="P417" s="61" t="str">
        <f t="shared" si="6"/>
        <v>O</v>
      </c>
      <c r="Q417" s="67"/>
      <c r="R417" s="62"/>
    </row>
    <row r="418" spans="1:18" x14ac:dyDescent="0.2">
      <c r="A418" s="13"/>
      <c r="B418" s="13"/>
      <c r="C418" s="51" t="s">
        <v>472</v>
      </c>
      <c r="D418" s="51"/>
      <c r="E418" s="51"/>
      <c r="F418" s="51"/>
      <c r="G418" s="51"/>
      <c r="H418" s="51" t="s">
        <v>473</v>
      </c>
      <c r="I418" s="58" t="s">
        <v>445</v>
      </c>
      <c r="J418" s="58"/>
      <c r="K418" s="59"/>
      <c r="L418" s="59"/>
      <c r="M418" s="60"/>
      <c r="N418" s="66"/>
      <c r="O418" s="64"/>
      <c r="P418" s="61" t="str">
        <f t="shared" si="6"/>
        <v>O</v>
      </c>
      <c r="Q418" s="67"/>
      <c r="R418" s="62"/>
    </row>
    <row r="419" spans="1:18" x14ac:dyDescent="0.2">
      <c r="A419" s="13"/>
      <c r="B419" s="13"/>
      <c r="C419" s="51" t="s">
        <v>474</v>
      </c>
      <c r="D419" s="51"/>
      <c r="E419" s="51"/>
      <c r="F419" s="51"/>
      <c r="G419" s="51"/>
      <c r="H419" s="51" t="s">
        <v>475</v>
      </c>
      <c r="I419" s="58"/>
      <c r="J419" s="58" t="s">
        <v>445</v>
      </c>
      <c r="K419" s="59"/>
      <c r="L419" s="59"/>
      <c r="M419" s="60"/>
      <c r="N419" s="66"/>
      <c r="O419" s="64"/>
      <c r="P419" s="61" t="str">
        <f t="shared" si="6"/>
        <v>O</v>
      </c>
      <c r="Q419" s="67"/>
      <c r="R419" s="62"/>
    </row>
    <row r="420" spans="1:18" x14ac:dyDescent="0.2">
      <c r="A420" s="13"/>
      <c r="B420" s="13"/>
      <c r="C420" s="51" t="s">
        <v>476</v>
      </c>
      <c r="D420" s="51"/>
      <c r="E420" s="51"/>
      <c r="F420" s="51"/>
      <c r="G420" s="51"/>
      <c r="H420" s="51" t="s">
        <v>477</v>
      </c>
      <c r="I420" s="58" t="s">
        <v>445</v>
      </c>
      <c r="J420" s="58"/>
      <c r="K420" s="59"/>
      <c r="L420" s="59"/>
      <c r="M420" s="60"/>
      <c r="N420" s="66"/>
      <c r="O420" s="64"/>
      <c r="P420" s="61" t="str">
        <f t="shared" si="6"/>
        <v>O</v>
      </c>
      <c r="Q420" s="67"/>
      <c r="R420" s="62"/>
    </row>
    <row r="421" spans="1:18" x14ac:dyDescent="0.2">
      <c r="A421" s="13"/>
      <c r="B421" s="13"/>
      <c r="C421" s="13" t="s">
        <v>190</v>
      </c>
      <c r="D421" s="13"/>
      <c r="E421" s="13"/>
      <c r="F421" s="13"/>
      <c r="G421" s="13"/>
      <c r="H421" s="13" t="s">
        <v>191</v>
      </c>
      <c r="I421" s="58"/>
      <c r="J421" s="58"/>
      <c r="K421" s="59"/>
      <c r="L421" s="59"/>
      <c r="M421" s="60"/>
      <c r="N421" s="66"/>
      <c r="O421" s="64"/>
      <c r="P421" s="61" t="str">
        <f t="shared" si="6"/>
        <v>LEEG</v>
      </c>
      <c r="Q421" s="67"/>
      <c r="R421" s="62"/>
    </row>
    <row r="422" spans="1:18" x14ac:dyDescent="0.2">
      <c r="A422" s="13"/>
      <c r="B422" s="13"/>
      <c r="C422" s="51" t="s">
        <v>528</v>
      </c>
      <c r="D422" s="51"/>
      <c r="E422" s="51"/>
      <c r="F422" s="51"/>
      <c r="G422" s="51"/>
      <c r="H422" s="51" t="s">
        <v>529</v>
      </c>
      <c r="I422" s="58"/>
      <c r="J422" s="58" t="s">
        <v>445</v>
      </c>
      <c r="K422" s="59"/>
      <c r="L422" s="59"/>
      <c r="M422" s="60"/>
      <c r="N422" s="66"/>
      <c r="O422" s="64"/>
      <c r="P422" s="61" t="str">
        <f t="shared" si="6"/>
        <v>O</v>
      </c>
      <c r="Q422" s="67"/>
      <c r="R422" s="62"/>
    </row>
    <row r="423" spans="1:18" x14ac:dyDescent="0.2">
      <c r="A423" s="13"/>
      <c r="B423" s="13"/>
      <c r="C423" s="13" t="s">
        <v>101</v>
      </c>
      <c r="D423" s="13"/>
      <c r="E423" s="13"/>
      <c r="F423" s="13"/>
      <c r="G423" s="13" t="s">
        <v>102</v>
      </c>
      <c r="H423" s="13" t="s">
        <v>103</v>
      </c>
      <c r="I423" s="58"/>
      <c r="J423" s="58"/>
      <c r="K423" s="59"/>
      <c r="L423" s="59"/>
      <c r="M423" s="60"/>
      <c r="N423" s="66"/>
      <c r="O423" s="64"/>
      <c r="P423" s="61" t="str">
        <f t="shared" si="6"/>
        <v>LEEG</v>
      </c>
      <c r="Q423" s="67"/>
      <c r="R423" s="62"/>
    </row>
    <row r="424" spans="1:18" x14ac:dyDescent="0.2">
      <c r="A424" s="13"/>
      <c r="B424" s="13"/>
      <c r="C424" s="13" t="s">
        <v>478</v>
      </c>
      <c r="D424" s="13"/>
      <c r="E424" s="13"/>
      <c r="F424" s="13"/>
      <c r="G424" s="13" t="s">
        <v>479</v>
      </c>
      <c r="H424" s="13" t="s">
        <v>480</v>
      </c>
      <c r="I424" s="58" t="s">
        <v>445</v>
      </c>
      <c r="J424" s="58"/>
      <c r="K424" s="59"/>
      <c r="L424" s="59"/>
      <c r="M424" s="60"/>
      <c r="N424" s="66"/>
      <c r="O424" s="64"/>
      <c r="P424" s="61" t="str">
        <f t="shared" si="6"/>
        <v>O</v>
      </c>
      <c r="Q424" s="67"/>
      <c r="R424" s="62"/>
    </row>
    <row r="425" spans="1:18" x14ac:dyDescent="0.2">
      <c r="A425" s="13"/>
      <c r="B425" s="13"/>
      <c r="C425" s="13" t="s">
        <v>481</v>
      </c>
      <c r="D425" s="13"/>
      <c r="E425" s="13"/>
      <c r="F425" s="13"/>
      <c r="G425" s="13"/>
      <c r="H425" s="50" t="s">
        <v>482</v>
      </c>
      <c r="I425" s="58" t="s">
        <v>72</v>
      </c>
      <c r="J425" s="58"/>
      <c r="K425" s="59"/>
      <c r="L425" s="59"/>
      <c r="M425" s="60"/>
      <c r="N425" s="66"/>
      <c r="O425" s="64"/>
      <c r="P425" s="61" t="str">
        <f t="shared" si="6"/>
        <v>O</v>
      </c>
      <c r="Q425" s="67"/>
      <c r="R425" s="62"/>
    </row>
    <row r="426" spans="1:18" x14ac:dyDescent="0.2">
      <c r="A426" s="13"/>
      <c r="B426" s="13"/>
      <c r="C426" s="13"/>
      <c r="D426" s="13" t="s">
        <v>160</v>
      </c>
      <c r="E426" s="13"/>
      <c r="F426" s="13"/>
      <c r="G426" s="13" t="s">
        <v>161</v>
      </c>
      <c r="H426" s="13" t="s">
        <v>162</v>
      </c>
      <c r="I426" s="58" t="s">
        <v>72</v>
      </c>
      <c r="J426" s="58"/>
      <c r="K426" s="59"/>
      <c r="L426" s="59"/>
      <c r="M426" s="60"/>
      <c r="N426" s="66"/>
      <c r="O426" s="64"/>
      <c r="P426" s="61" t="str">
        <f t="shared" ref="P426:P429" si="7">IF(LEFT(I426,1)="X","X",IF(LEFT(I426,1)="V","V",IF(J426="V","V",IF(K426="V","V",IF(L426="V","O",IF(M426="V","O",IF(N426="V","O",IF(O426="V","O",IF(LEFT(I426,1)="O","O",IF(LEFT(J426,1)="O","O",IF(K426="O","O",IF(L426="O","O",IF(M426="O","O",IF(N426="O","O",IF(O426="O","O","LEEG")))))))))))))))</f>
        <v>O</v>
      </c>
      <c r="Q426" s="67"/>
      <c r="R426" s="62"/>
    </row>
    <row r="427" spans="1:18" x14ac:dyDescent="0.2">
      <c r="A427" s="13"/>
      <c r="B427" s="13"/>
      <c r="C427" s="13"/>
      <c r="D427" s="13" t="s">
        <v>483</v>
      </c>
      <c r="E427" s="13"/>
      <c r="F427" s="13"/>
      <c r="G427" s="13"/>
      <c r="H427" s="13" t="s">
        <v>484</v>
      </c>
      <c r="I427" s="58" t="s">
        <v>67</v>
      </c>
      <c r="J427" s="58"/>
      <c r="K427" s="59"/>
      <c r="L427" s="59"/>
      <c r="M427" s="60"/>
      <c r="N427" s="66"/>
      <c r="O427" s="64"/>
      <c r="P427" s="61" t="str">
        <f t="shared" si="7"/>
        <v>V</v>
      </c>
      <c r="Q427" s="67"/>
      <c r="R427" s="62"/>
    </row>
    <row r="428" spans="1:18" x14ac:dyDescent="0.2">
      <c r="A428" s="13"/>
      <c r="B428" s="13"/>
      <c r="C428" s="13"/>
      <c r="D428" s="13" t="s">
        <v>485</v>
      </c>
      <c r="E428" s="13"/>
      <c r="F428" s="13"/>
      <c r="G428" s="13" t="s">
        <v>87</v>
      </c>
      <c r="H428" s="13" t="s">
        <v>486</v>
      </c>
      <c r="I428" s="58" t="s">
        <v>72</v>
      </c>
      <c r="J428" s="58"/>
      <c r="K428" s="59"/>
      <c r="L428" s="59"/>
      <c r="M428" s="60"/>
      <c r="N428" s="66"/>
      <c r="O428" s="64"/>
      <c r="P428" s="61" t="str">
        <f t="shared" si="7"/>
        <v>O</v>
      </c>
      <c r="Q428" s="67"/>
      <c r="R428" s="62"/>
    </row>
    <row r="429" spans="1:18" x14ac:dyDescent="0.2">
      <c r="A429" s="13"/>
      <c r="B429" s="13"/>
      <c r="C429" s="13"/>
      <c r="D429" s="13" t="s">
        <v>487</v>
      </c>
      <c r="E429" s="13"/>
      <c r="F429" s="13"/>
      <c r="G429" s="13"/>
      <c r="H429" s="13" t="s">
        <v>488</v>
      </c>
      <c r="I429" s="58" t="s">
        <v>67</v>
      </c>
      <c r="J429" s="58"/>
      <c r="K429" s="59"/>
      <c r="L429" s="59"/>
      <c r="M429" s="60"/>
      <c r="N429" s="66"/>
      <c r="O429" s="64"/>
      <c r="P429" s="61" t="str">
        <f t="shared" si="7"/>
        <v>V</v>
      </c>
      <c r="Q429" s="67"/>
      <c r="R429" s="62"/>
    </row>
    <row r="430" spans="1:18" x14ac:dyDescent="0.2">
      <c r="A430" s="13"/>
      <c r="B430" s="13" t="s">
        <v>530</v>
      </c>
      <c r="C430" s="13"/>
      <c r="D430" s="13"/>
      <c r="E430" s="13"/>
      <c r="F430" s="13"/>
      <c r="G430" s="13"/>
      <c r="H430" s="50" t="s">
        <v>531</v>
      </c>
      <c r="I430" s="58"/>
      <c r="J430" s="58" t="s">
        <v>445</v>
      </c>
      <c r="K430" s="59"/>
      <c r="L430" s="59"/>
      <c r="M430" s="60"/>
      <c r="N430" s="66"/>
      <c r="O430" s="64"/>
      <c r="P430" s="61" t="str">
        <f t="shared" si="6"/>
        <v>O</v>
      </c>
      <c r="Q430" s="67" t="s">
        <v>195</v>
      </c>
      <c r="R430" s="62"/>
    </row>
    <row r="431" spans="1:18" x14ac:dyDescent="0.2">
      <c r="A431" s="13"/>
      <c r="B431" s="13"/>
      <c r="C431" s="13" t="s">
        <v>446</v>
      </c>
      <c r="D431" s="13"/>
      <c r="E431" s="13"/>
      <c r="F431" s="13"/>
      <c r="G431" s="13"/>
      <c r="H431" s="13" t="s">
        <v>447</v>
      </c>
      <c r="I431" s="58" t="s">
        <v>445</v>
      </c>
      <c r="J431" s="58"/>
      <c r="K431" s="59"/>
      <c r="L431" s="59"/>
      <c r="M431" s="60"/>
      <c r="N431" s="66"/>
      <c r="O431" s="64"/>
      <c r="P431" s="61" t="str">
        <f t="shared" si="6"/>
        <v>O</v>
      </c>
      <c r="Q431" s="67"/>
      <c r="R431" s="62"/>
    </row>
    <row r="432" spans="1:18" x14ac:dyDescent="0.2">
      <c r="A432" s="13"/>
      <c r="B432" s="13"/>
      <c r="C432" s="13" t="s">
        <v>123</v>
      </c>
      <c r="D432" s="13"/>
      <c r="E432" s="13"/>
      <c r="F432" s="13"/>
      <c r="G432" s="13"/>
      <c r="H432" s="13" t="s">
        <v>124</v>
      </c>
      <c r="I432" s="58"/>
      <c r="J432" s="58"/>
      <c r="K432" s="59"/>
      <c r="L432" s="59"/>
      <c r="M432" s="60"/>
      <c r="N432" s="66"/>
      <c r="O432" s="64"/>
      <c r="P432" s="61" t="str">
        <f t="shared" ref="P432" si="8">IF(LEFT(I432,1)="X","X",IF(LEFT(I432,1)="V","V",IF(J432="V","V",IF(K432="V","V",IF(L432="V","O",IF(M432="V","O",IF(N432="V","O",IF(O432="V","O",IF(LEFT(I432,1)="O","O",IF(LEFT(J432,1)="O","O",IF(K432="O","O",IF(L432="O","O",IF(M432="O","O",IF(N432="O","O",IF(O432="O","O","LEEG")))))))))))))))</f>
        <v>LEEG</v>
      </c>
      <c r="Q432" s="67"/>
      <c r="R432" s="62"/>
    </row>
    <row r="433" spans="1:18" x14ac:dyDescent="0.2">
      <c r="A433" s="13"/>
      <c r="B433" s="13"/>
      <c r="C433" s="13" t="s">
        <v>449</v>
      </c>
      <c r="D433" s="13"/>
      <c r="E433" s="13"/>
      <c r="F433" s="13"/>
      <c r="G433" s="13" t="s">
        <v>491</v>
      </c>
      <c r="H433" s="13" t="s">
        <v>450</v>
      </c>
      <c r="I433" s="58" t="s">
        <v>445</v>
      </c>
      <c r="J433" s="58"/>
      <c r="K433" s="59"/>
      <c r="L433" s="59"/>
      <c r="M433" s="60"/>
      <c r="N433" s="66"/>
      <c r="O433" s="64"/>
      <c r="P433" s="61" t="str">
        <f t="shared" si="6"/>
        <v>O</v>
      </c>
      <c r="Q433" s="67"/>
      <c r="R433" s="62"/>
    </row>
    <row r="434" spans="1:18" x14ac:dyDescent="0.2">
      <c r="A434" s="13"/>
      <c r="B434" s="13"/>
      <c r="C434" s="13" t="s">
        <v>503</v>
      </c>
      <c r="D434" s="13"/>
      <c r="E434" s="13"/>
      <c r="F434" s="13"/>
      <c r="G434" s="13"/>
      <c r="H434" s="13" t="s">
        <v>504</v>
      </c>
      <c r="I434" s="58" t="s">
        <v>505</v>
      </c>
      <c r="J434" s="58"/>
      <c r="K434" s="59"/>
      <c r="L434" s="59"/>
      <c r="M434" s="60"/>
      <c r="N434" s="66"/>
      <c r="O434" s="64"/>
      <c r="P434" s="61" t="str">
        <f t="shared" si="6"/>
        <v>O</v>
      </c>
      <c r="Q434" s="67"/>
      <c r="R434" s="62"/>
    </row>
    <row r="435" spans="1:18" x14ac:dyDescent="0.2">
      <c r="A435" s="13"/>
      <c r="B435" s="13"/>
      <c r="C435" s="13" t="s">
        <v>492</v>
      </c>
      <c r="D435" s="13"/>
      <c r="E435" s="13"/>
      <c r="F435" s="13"/>
      <c r="G435" s="13"/>
      <c r="H435" s="13" t="s">
        <v>493</v>
      </c>
      <c r="I435" s="58"/>
      <c r="J435" s="58" t="s">
        <v>445</v>
      </c>
      <c r="K435" s="59"/>
      <c r="L435" s="59"/>
      <c r="M435" s="60"/>
      <c r="N435" s="66"/>
      <c r="O435" s="64"/>
      <c r="P435" s="61" t="str">
        <f t="shared" si="6"/>
        <v>O</v>
      </c>
      <c r="Q435" s="67"/>
      <c r="R435" s="62"/>
    </row>
    <row r="436" spans="1:18" x14ac:dyDescent="0.2">
      <c r="A436" s="13"/>
      <c r="B436" s="13"/>
      <c r="C436" s="13" t="s">
        <v>451</v>
      </c>
      <c r="D436" s="13"/>
      <c r="E436" s="13"/>
      <c r="F436" s="13"/>
      <c r="G436" s="13"/>
      <c r="H436" s="13" t="s">
        <v>452</v>
      </c>
      <c r="I436" s="58" t="s">
        <v>453</v>
      </c>
      <c r="J436" s="58"/>
      <c r="K436" s="59"/>
      <c r="L436" s="59"/>
      <c r="M436" s="60"/>
      <c r="N436" s="66"/>
      <c r="O436" s="64"/>
      <c r="P436" s="61" t="str">
        <f t="shared" si="6"/>
        <v>V</v>
      </c>
      <c r="Q436" s="67"/>
      <c r="R436" s="62"/>
    </row>
    <row r="437" spans="1:18" x14ac:dyDescent="0.2">
      <c r="A437" s="13"/>
      <c r="B437" s="13"/>
      <c r="C437" s="13" t="s">
        <v>454</v>
      </c>
      <c r="D437" s="13"/>
      <c r="E437" s="13"/>
      <c r="F437" s="13"/>
      <c r="G437" s="13"/>
      <c r="H437" s="13" t="s">
        <v>494</v>
      </c>
      <c r="I437" s="58" t="s">
        <v>453</v>
      </c>
      <c r="J437" s="58"/>
      <c r="K437" s="59"/>
      <c r="L437" s="59"/>
      <c r="M437" s="60"/>
      <c r="N437" s="66"/>
      <c r="O437" s="64"/>
      <c r="P437" s="61" t="str">
        <f t="shared" si="6"/>
        <v>V</v>
      </c>
      <c r="Q437" s="67"/>
      <c r="R437" s="62"/>
    </row>
    <row r="438" spans="1:18" x14ac:dyDescent="0.2">
      <c r="A438" s="13"/>
      <c r="B438" s="13"/>
      <c r="C438" s="13" t="s">
        <v>496</v>
      </c>
      <c r="D438" s="13"/>
      <c r="E438" s="13"/>
      <c r="F438" s="13"/>
      <c r="G438" s="13" t="s">
        <v>497</v>
      </c>
      <c r="H438" s="13" t="s">
        <v>498</v>
      </c>
      <c r="I438" s="58"/>
      <c r="J438" s="58" t="s">
        <v>445</v>
      </c>
      <c r="K438" s="59"/>
      <c r="L438" s="59"/>
      <c r="M438" s="60"/>
      <c r="N438" s="66"/>
      <c r="O438" s="64"/>
      <c r="P438" s="61" t="str">
        <f t="shared" si="6"/>
        <v>O</v>
      </c>
      <c r="Q438" s="67"/>
      <c r="R438" s="62"/>
    </row>
    <row r="439" spans="1:18" x14ac:dyDescent="0.2">
      <c r="A439" s="13"/>
      <c r="B439" s="13"/>
      <c r="C439" s="13" t="s">
        <v>163</v>
      </c>
      <c r="D439" s="13"/>
      <c r="E439" s="13"/>
      <c r="F439" s="13"/>
      <c r="G439" s="13"/>
      <c r="H439" s="13" t="s">
        <v>164</v>
      </c>
      <c r="I439" s="58" t="s">
        <v>445</v>
      </c>
      <c r="J439" s="58"/>
      <c r="K439" s="59"/>
      <c r="L439" s="59"/>
      <c r="M439" s="60"/>
      <c r="N439" s="66"/>
      <c r="O439" s="64"/>
      <c r="P439" s="61" t="str">
        <f t="shared" si="6"/>
        <v>O</v>
      </c>
      <c r="Q439" s="67"/>
      <c r="R439" s="62"/>
    </row>
    <row r="440" spans="1:18" x14ac:dyDescent="0.2">
      <c r="A440" s="13"/>
      <c r="B440" s="13"/>
      <c r="C440" s="13" t="s">
        <v>460</v>
      </c>
      <c r="D440" s="13"/>
      <c r="E440" s="13"/>
      <c r="F440" s="13"/>
      <c r="G440" s="13"/>
      <c r="H440" s="13" t="s">
        <v>461</v>
      </c>
      <c r="I440" s="58" t="s">
        <v>445</v>
      </c>
      <c r="J440" s="58"/>
      <c r="K440" s="59"/>
      <c r="L440" s="59"/>
      <c r="M440" s="60"/>
      <c r="N440" s="66"/>
      <c r="O440" s="64"/>
      <c r="P440" s="61" t="str">
        <f t="shared" si="6"/>
        <v>O</v>
      </c>
      <c r="Q440" s="67"/>
      <c r="R440" s="62"/>
    </row>
    <row r="441" spans="1:18" x14ac:dyDescent="0.2">
      <c r="A441" s="13"/>
      <c r="B441" s="13"/>
      <c r="C441" s="13" t="s">
        <v>167</v>
      </c>
      <c r="D441" s="13"/>
      <c r="E441" s="13"/>
      <c r="F441" s="13"/>
      <c r="G441" s="13"/>
      <c r="H441" s="13" t="s">
        <v>168</v>
      </c>
      <c r="I441" s="58" t="s">
        <v>445</v>
      </c>
      <c r="J441" s="58"/>
      <c r="K441" s="59"/>
      <c r="L441" s="59"/>
      <c r="M441" s="60"/>
      <c r="N441" s="66"/>
      <c r="O441" s="64"/>
      <c r="P441" s="61" t="str">
        <f t="shared" si="6"/>
        <v>O</v>
      </c>
      <c r="Q441" s="67"/>
      <c r="R441" s="62"/>
    </row>
    <row r="442" spans="1:18" x14ac:dyDescent="0.2">
      <c r="A442" s="13"/>
      <c r="B442" s="13"/>
      <c r="C442" s="13" t="s">
        <v>506</v>
      </c>
      <c r="D442" s="13"/>
      <c r="E442" s="13"/>
      <c r="F442" s="13"/>
      <c r="G442" s="13"/>
      <c r="H442" s="13" t="s">
        <v>507</v>
      </c>
      <c r="I442" s="58" t="s">
        <v>445</v>
      </c>
      <c r="J442" s="58"/>
      <c r="K442" s="59"/>
      <c r="L442" s="59"/>
      <c r="M442" s="60"/>
      <c r="N442" s="66"/>
      <c r="O442" s="64"/>
      <c r="P442" s="61" t="str">
        <f t="shared" si="6"/>
        <v>O</v>
      </c>
      <c r="Q442" s="67"/>
      <c r="R442" s="62"/>
    </row>
    <row r="443" spans="1:18" x14ac:dyDescent="0.2">
      <c r="A443" s="13"/>
      <c r="B443" s="13"/>
      <c r="C443" s="13" t="s">
        <v>462</v>
      </c>
      <c r="D443" s="13"/>
      <c r="E443" s="13"/>
      <c r="F443" s="13"/>
      <c r="G443" s="13"/>
      <c r="H443" s="13" t="s">
        <v>463</v>
      </c>
      <c r="I443" s="58" t="s">
        <v>445</v>
      </c>
      <c r="J443" s="58"/>
      <c r="K443" s="59"/>
      <c r="L443" s="59"/>
      <c r="M443" s="60"/>
      <c r="N443" s="66"/>
      <c r="O443" s="64"/>
      <c r="P443" s="61" t="str">
        <f t="shared" si="6"/>
        <v>O</v>
      </c>
      <c r="Q443" s="67"/>
      <c r="R443" s="62"/>
    </row>
    <row r="444" spans="1:18" x14ac:dyDescent="0.2">
      <c r="A444" s="13"/>
      <c r="B444" s="13"/>
      <c r="C444" s="13" t="s">
        <v>464</v>
      </c>
      <c r="D444" s="13"/>
      <c r="E444" s="13"/>
      <c r="F444" s="13"/>
      <c r="G444" s="13"/>
      <c r="H444" s="13" t="s">
        <v>465</v>
      </c>
      <c r="I444" s="58"/>
      <c r="J444" s="58" t="s">
        <v>445</v>
      </c>
      <c r="K444" s="59"/>
      <c r="L444" s="59"/>
      <c r="M444" s="60"/>
      <c r="N444" s="66"/>
      <c r="O444" s="64"/>
      <c r="P444" s="61" t="str">
        <f t="shared" si="6"/>
        <v>O</v>
      </c>
      <c r="Q444" s="67"/>
      <c r="R444" s="62"/>
    </row>
    <row r="445" spans="1:18" x14ac:dyDescent="0.2">
      <c r="A445" s="13"/>
      <c r="B445" s="13"/>
      <c r="C445" s="13" t="s">
        <v>466</v>
      </c>
      <c r="D445" s="13"/>
      <c r="E445" s="13"/>
      <c r="F445" s="13"/>
      <c r="G445" s="13" t="s">
        <v>81</v>
      </c>
      <c r="H445" s="13" t="s">
        <v>467</v>
      </c>
      <c r="I445" s="58" t="s">
        <v>445</v>
      </c>
      <c r="J445" s="58"/>
      <c r="K445" s="59"/>
      <c r="L445" s="59"/>
      <c r="M445" s="60"/>
      <c r="N445" s="66"/>
      <c r="O445" s="64"/>
      <c r="P445" s="61" t="str">
        <f t="shared" si="6"/>
        <v>O</v>
      </c>
      <c r="Q445" s="67"/>
      <c r="R445" s="62"/>
    </row>
    <row r="446" spans="1:18" x14ac:dyDescent="0.2">
      <c r="A446" s="13"/>
      <c r="B446" s="13"/>
      <c r="C446" s="13" t="s">
        <v>468</v>
      </c>
      <c r="D446" s="13"/>
      <c r="E446" s="13"/>
      <c r="F446" s="13"/>
      <c r="G446" s="13"/>
      <c r="H446" s="13" t="s">
        <v>469</v>
      </c>
      <c r="I446" s="58" t="s">
        <v>445</v>
      </c>
      <c r="J446" s="58"/>
      <c r="K446" s="59"/>
      <c r="L446" s="59"/>
      <c r="M446" s="60"/>
      <c r="N446" s="66"/>
      <c r="O446" s="64"/>
      <c r="P446" s="61" t="str">
        <f t="shared" si="6"/>
        <v>O</v>
      </c>
      <c r="Q446" s="67"/>
      <c r="R446" s="62"/>
    </row>
    <row r="447" spans="1:18" x14ac:dyDescent="0.2">
      <c r="A447" s="13"/>
      <c r="B447" s="13"/>
      <c r="C447" s="13" t="s">
        <v>470</v>
      </c>
      <c r="D447" s="13"/>
      <c r="E447" s="13"/>
      <c r="F447" s="13"/>
      <c r="G447" s="13"/>
      <c r="H447" s="13" t="s">
        <v>471</v>
      </c>
      <c r="I447" s="58" t="s">
        <v>445</v>
      </c>
      <c r="J447" s="58"/>
      <c r="K447" s="59"/>
      <c r="L447" s="59"/>
      <c r="M447" s="60"/>
      <c r="N447" s="66"/>
      <c r="O447" s="64"/>
      <c r="P447" s="61" t="str">
        <f t="shared" si="6"/>
        <v>O</v>
      </c>
      <c r="Q447" s="67"/>
      <c r="R447" s="62"/>
    </row>
    <row r="448" spans="1:18" x14ac:dyDescent="0.2">
      <c r="A448" s="13"/>
      <c r="B448" s="13"/>
      <c r="C448" s="13" t="s">
        <v>472</v>
      </c>
      <c r="D448" s="13"/>
      <c r="E448" s="13"/>
      <c r="F448" s="13"/>
      <c r="G448" s="13"/>
      <c r="H448" s="13" t="s">
        <v>473</v>
      </c>
      <c r="I448" s="58" t="s">
        <v>445</v>
      </c>
      <c r="J448" s="58"/>
      <c r="K448" s="59"/>
      <c r="L448" s="59"/>
      <c r="M448" s="60"/>
      <c r="N448" s="66"/>
      <c r="O448" s="64"/>
      <c r="P448" s="61" t="str">
        <f t="shared" si="6"/>
        <v>O</v>
      </c>
      <c r="Q448" s="67"/>
      <c r="R448" s="62"/>
    </row>
    <row r="449" spans="1:18" x14ac:dyDescent="0.2">
      <c r="A449" s="13"/>
      <c r="B449" s="13"/>
      <c r="C449" s="13" t="s">
        <v>474</v>
      </c>
      <c r="D449" s="13"/>
      <c r="E449" s="13"/>
      <c r="F449" s="13"/>
      <c r="G449" s="13"/>
      <c r="H449" s="13" t="s">
        <v>475</v>
      </c>
      <c r="I449" s="58"/>
      <c r="J449" s="58" t="s">
        <v>445</v>
      </c>
      <c r="K449" s="59"/>
      <c r="L449" s="59"/>
      <c r="M449" s="60"/>
      <c r="N449" s="66"/>
      <c r="O449" s="64"/>
      <c r="P449" s="61" t="str">
        <f t="shared" si="6"/>
        <v>O</v>
      </c>
      <c r="Q449" s="67"/>
      <c r="R449" s="62"/>
    </row>
    <row r="450" spans="1:18" x14ac:dyDescent="0.2">
      <c r="A450" s="13"/>
      <c r="B450" s="13"/>
      <c r="C450" s="13" t="s">
        <v>476</v>
      </c>
      <c r="D450" s="13"/>
      <c r="E450" s="13"/>
      <c r="F450" s="13"/>
      <c r="G450" s="13"/>
      <c r="H450" s="13" t="s">
        <v>477</v>
      </c>
      <c r="I450" s="58" t="s">
        <v>445</v>
      </c>
      <c r="J450" s="58"/>
      <c r="K450" s="59"/>
      <c r="L450" s="59"/>
      <c r="M450" s="60"/>
      <c r="N450" s="66"/>
      <c r="O450" s="64"/>
      <c r="P450" s="61" t="str">
        <f t="shared" si="6"/>
        <v>O</v>
      </c>
      <c r="Q450" s="67"/>
      <c r="R450" s="62"/>
    </row>
    <row r="451" spans="1:18" x14ac:dyDescent="0.2">
      <c r="A451" s="13"/>
      <c r="B451" s="13"/>
      <c r="C451" s="13" t="s">
        <v>190</v>
      </c>
      <c r="D451" s="13"/>
      <c r="E451" s="13"/>
      <c r="F451" s="13"/>
      <c r="G451" s="13"/>
      <c r="H451" s="13" t="s">
        <v>191</v>
      </c>
      <c r="I451" s="58"/>
      <c r="J451" s="58"/>
      <c r="K451" s="59"/>
      <c r="L451" s="59"/>
      <c r="M451" s="60"/>
      <c r="N451" s="66"/>
      <c r="O451" s="64"/>
      <c r="P451" s="61" t="str">
        <f t="shared" ref="P451:P452" si="9">IF(LEFT(I451,1)="X","X",IF(LEFT(I451,1)="V","V",IF(J451="V","V",IF(K451="V","V",IF(L451="V","O",IF(M451="V","O",IF(N451="V","O",IF(O451="V","O",IF(LEFT(I451,1)="O","O",IF(LEFT(J451,1)="O","O",IF(K451="O","O",IF(L451="O","O",IF(M451="O","O",IF(N451="O","O",IF(O451="O","O","LEEG")))))))))))))))</f>
        <v>LEEG</v>
      </c>
      <c r="Q451" s="67"/>
      <c r="R451" s="62"/>
    </row>
    <row r="452" spans="1:18" x14ac:dyDescent="0.2">
      <c r="A452" s="13"/>
      <c r="B452" s="13"/>
      <c r="C452" s="13" t="s">
        <v>101</v>
      </c>
      <c r="D452" s="13"/>
      <c r="E452" s="13"/>
      <c r="F452" s="13"/>
      <c r="G452" s="13" t="s">
        <v>102</v>
      </c>
      <c r="H452" s="13" t="s">
        <v>103</v>
      </c>
      <c r="I452" s="58"/>
      <c r="J452" s="58"/>
      <c r="K452" s="59"/>
      <c r="L452" s="59"/>
      <c r="M452" s="60"/>
      <c r="N452" s="66"/>
      <c r="O452" s="64"/>
      <c r="P452" s="61" t="str">
        <f t="shared" si="9"/>
        <v>LEEG</v>
      </c>
      <c r="Q452" s="67"/>
      <c r="R452" s="62"/>
    </row>
    <row r="453" spans="1:18" x14ac:dyDescent="0.2">
      <c r="A453" s="13"/>
      <c r="B453" s="13"/>
      <c r="C453" s="13" t="s">
        <v>532</v>
      </c>
      <c r="D453" s="13"/>
      <c r="E453" s="13"/>
      <c r="F453" s="13"/>
      <c r="G453" s="13"/>
      <c r="H453" s="13" t="s">
        <v>533</v>
      </c>
      <c r="I453" s="58"/>
      <c r="J453" s="58" t="s">
        <v>445</v>
      </c>
      <c r="K453" s="59"/>
      <c r="L453" s="59"/>
      <c r="M453" s="60"/>
      <c r="N453" s="66"/>
      <c r="O453" s="64"/>
      <c r="P453" s="61" t="str">
        <f t="shared" si="6"/>
        <v>O</v>
      </c>
      <c r="Q453" s="67"/>
      <c r="R453" s="62"/>
    </row>
    <row r="454" spans="1:18" x14ac:dyDescent="0.2">
      <c r="A454" s="13"/>
      <c r="B454" s="13"/>
      <c r="C454" s="13" t="s">
        <v>478</v>
      </c>
      <c r="D454" s="13"/>
      <c r="E454" s="13"/>
      <c r="F454" s="13"/>
      <c r="G454" s="13" t="s">
        <v>479</v>
      </c>
      <c r="H454" s="13" t="s">
        <v>480</v>
      </c>
      <c r="I454" s="58" t="s">
        <v>445</v>
      </c>
      <c r="J454" s="58"/>
      <c r="K454" s="59"/>
      <c r="L454" s="59"/>
      <c r="M454" s="60"/>
      <c r="N454" s="66"/>
      <c r="O454" s="64"/>
      <c r="P454" s="61" t="str">
        <f t="shared" si="6"/>
        <v>O</v>
      </c>
      <c r="Q454" s="67"/>
      <c r="R454" s="62"/>
    </row>
    <row r="455" spans="1:18" x14ac:dyDescent="0.2">
      <c r="A455" s="13"/>
      <c r="B455" s="13"/>
      <c r="C455" s="13" t="s">
        <v>481</v>
      </c>
      <c r="D455" s="13"/>
      <c r="E455" s="13"/>
      <c r="F455" s="13"/>
      <c r="G455" s="13"/>
      <c r="H455" s="50" t="s">
        <v>482</v>
      </c>
      <c r="I455" s="58" t="s">
        <v>72</v>
      </c>
      <c r="J455" s="58"/>
      <c r="K455" s="59"/>
      <c r="L455" s="59"/>
      <c r="M455" s="60"/>
      <c r="N455" s="66"/>
      <c r="O455" s="64"/>
      <c r="P455" s="61" t="str">
        <f t="shared" ref="P455:P502" si="10">IF(LEFT(I455,1)="X","X",IF(LEFT(I455,1)="V","V",IF(J455="V","V",IF(K455="V","V",IF(L455="V","O",IF(M455="V","O",IF(N455="V","O",IF(O455="V","O",IF(LEFT(I455,1)="O","O",IF(LEFT(J455,1)="O","O",IF(K455="O","O",IF(L455="O","O",IF(M455="O","O",IF(N455="O","O",IF(O455="O","O","LEEG")))))))))))))))</f>
        <v>O</v>
      </c>
      <c r="Q455" s="67"/>
      <c r="R455" s="62"/>
    </row>
    <row r="456" spans="1:18" x14ac:dyDescent="0.2">
      <c r="A456" s="13"/>
      <c r="B456" s="13"/>
      <c r="C456" s="13"/>
      <c r="D456" s="13" t="s">
        <v>160</v>
      </c>
      <c r="E456" s="13"/>
      <c r="F456" s="13"/>
      <c r="G456" s="13" t="s">
        <v>161</v>
      </c>
      <c r="H456" s="13" t="s">
        <v>162</v>
      </c>
      <c r="I456" s="58" t="s">
        <v>72</v>
      </c>
      <c r="J456" s="58"/>
      <c r="K456" s="59"/>
      <c r="L456" s="59"/>
      <c r="M456" s="60"/>
      <c r="N456" s="66"/>
      <c r="O456" s="64"/>
      <c r="P456" s="61" t="str">
        <f t="shared" si="10"/>
        <v>O</v>
      </c>
      <c r="Q456" s="67"/>
      <c r="R456" s="62"/>
    </row>
    <row r="457" spans="1:18" x14ac:dyDescent="0.2">
      <c r="A457" s="13"/>
      <c r="B457" s="13"/>
      <c r="C457" s="13"/>
      <c r="D457" s="13" t="s">
        <v>483</v>
      </c>
      <c r="E457" s="13"/>
      <c r="F457" s="13"/>
      <c r="G457" s="13"/>
      <c r="H457" s="13" t="s">
        <v>484</v>
      </c>
      <c r="I457" s="58" t="s">
        <v>67</v>
      </c>
      <c r="J457" s="58"/>
      <c r="K457" s="59"/>
      <c r="L457" s="59"/>
      <c r="M457" s="60"/>
      <c r="N457" s="66"/>
      <c r="O457" s="64"/>
      <c r="P457" s="61" t="str">
        <f t="shared" si="10"/>
        <v>V</v>
      </c>
      <c r="Q457" s="67"/>
      <c r="R457" s="62"/>
    </row>
    <row r="458" spans="1:18" x14ac:dyDescent="0.2">
      <c r="A458" s="13"/>
      <c r="B458" s="13"/>
      <c r="C458" s="13"/>
      <c r="D458" s="13" t="s">
        <v>485</v>
      </c>
      <c r="E458" s="13"/>
      <c r="F458" s="13"/>
      <c r="G458" s="13" t="s">
        <v>87</v>
      </c>
      <c r="H458" s="13" t="s">
        <v>486</v>
      </c>
      <c r="I458" s="58" t="s">
        <v>72</v>
      </c>
      <c r="J458" s="58"/>
      <c r="K458" s="59"/>
      <c r="L458" s="59"/>
      <c r="M458" s="60"/>
      <c r="N458" s="66"/>
      <c r="O458" s="64"/>
      <c r="P458" s="61" t="str">
        <f t="shared" si="10"/>
        <v>O</v>
      </c>
      <c r="Q458" s="67"/>
      <c r="R458" s="62"/>
    </row>
    <row r="459" spans="1:18" x14ac:dyDescent="0.2">
      <c r="A459" s="13"/>
      <c r="B459" s="13"/>
      <c r="C459" s="13"/>
      <c r="D459" s="13" t="s">
        <v>487</v>
      </c>
      <c r="E459" s="13"/>
      <c r="F459" s="13"/>
      <c r="G459" s="13"/>
      <c r="H459" s="13" t="s">
        <v>488</v>
      </c>
      <c r="I459" s="58" t="s">
        <v>67</v>
      </c>
      <c r="J459" s="58"/>
      <c r="K459" s="59"/>
      <c r="L459" s="59"/>
      <c r="M459" s="60"/>
      <c r="N459" s="66"/>
      <c r="O459" s="64"/>
      <c r="P459" s="61" t="str">
        <f t="shared" si="10"/>
        <v>V</v>
      </c>
      <c r="Q459" s="67"/>
      <c r="R459" s="62"/>
    </row>
    <row r="460" spans="1:18" x14ac:dyDescent="0.2">
      <c r="A460" s="13"/>
      <c r="B460" s="13" t="s">
        <v>443</v>
      </c>
      <c r="C460" s="13"/>
      <c r="D460" s="13"/>
      <c r="E460" s="13"/>
      <c r="F460" s="13"/>
      <c r="G460" s="13"/>
      <c r="H460" s="50" t="s">
        <v>444</v>
      </c>
      <c r="I460" s="58"/>
      <c r="J460" s="58" t="s">
        <v>445</v>
      </c>
      <c r="K460" s="59"/>
      <c r="L460" s="59"/>
      <c r="M460" s="60"/>
      <c r="N460" s="66"/>
      <c r="O460" s="64"/>
      <c r="P460" s="61" t="str">
        <f t="shared" si="10"/>
        <v>O</v>
      </c>
      <c r="Q460" s="67" t="s">
        <v>195</v>
      </c>
      <c r="R460" s="62"/>
    </row>
    <row r="461" spans="1:18" x14ac:dyDescent="0.2">
      <c r="A461" s="13"/>
      <c r="B461" s="13"/>
      <c r="C461" s="13" t="s">
        <v>534</v>
      </c>
      <c r="D461" s="13"/>
      <c r="E461" s="13"/>
      <c r="F461" s="13"/>
      <c r="G461" s="13" t="s">
        <v>87</v>
      </c>
      <c r="H461" s="13" t="s">
        <v>535</v>
      </c>
      <c r="I461" s="58"/>
      <c r="J461" s="58"/>
      <c r="K461" s="59"/>
      <c r="L461" s="59"/>
      <c r="M461" s="60"/>
      <c r="N461" s="66"/>
      <c r="O461" s="64"/>
      <c r="P461" s="61" t="str">
        <f t="shared" si="10"/>
        <v>LEEG</v>
      </c>
      <c r="Q461" s="67"/>
      <c r="R461" s="62"/>
    </row>
    <row r="462" spans="1:18" x14ac:dyDescent="0.2">
      <c r="A462" s="13"/>
      <c r="B462" s="13"/>
      <c r="C462" s="13" t="s">
        <v>536</v>
      </c>
      <c r="D462" s="13"/>
      <c r="E462" s="13"/>
      <c r="F462" s="13"/>
      <c r="G462" s="13" t="s">
        <v>87</v>
      </c>
      <c r="H462" s="13" t="s">
        <v>537</v>
      </c>
      <c r="I462" s="58"/>
      <c r="J462" s="58"/>
      <c r="K462" s="59"/>
      <c r="L462" s="59"/>
      <c r="M462" s="60"/>
      <c r="N462" s="66"/>
      <c r="O462" s="64"/>
      <c r="P462" s="61" t="str">
        <f t="shared" si="10"/>
        <v>LEEG</v>
      </c>
      <c r="Q462" s="67"/>
      <c r="R462" s="62"/>
    </row>
    <row r="463" spans="1:18" x14ac:dyDescent="0.2">
      <c r="A463" s="13"/>
      <c r="B463" s="13"/>
      <c r="C463" s="51" t="s">
        <v>446</v>
      </c>
      <c r="D463" s="51"/>
      <c r="E463" s="51"/>
      <c r="F463" s="51"/>
      <c r="G463" s="13"/>
      <c r="H463" s="13" t="s">
        <v>447</v>
      </c>
      <c r="I463" s="58" t="s">
        <v>445</v>
      </c>
      <c r="J463" s="58"/>
      <c r="K463" s="59"/>
      <c r="L463" s="59"/>
      <c r="M463" s="60"/>
      <c r="N463" s="66"/>
      <c r="O463" s="64"/>
      <c r="P463" s="61" t="str">
        <f t="shared" si="10"/>
        <v>O</v>
      </c>
      <c r="Q463" s="67"/>
      <c r="R463" s="62"/>
    </row>
    <row r="464" spans="1:18" x14ac:dyDescent="0.2">
      <c r="A464" s="13"/>
      <c r="B464" s="13"/>
      <c r="C464" s="13" t="s">
        <v>123</v>
      </c>
      <c r="D464" s="13"/>
      <c r="E464" s="13"/>
      <c r="F464" s="13"/>
      <c r="G464" s="13"/>
      <c r="H464" s="13" t="s">
        <v>124</v>
      </c>
      <c r="I464" s="58"/>
      <c r="J464" s="58"/>
      <c r="K464" s="59"/>
      <c r="L464" s="59"/>
      <c r="M464" s="60"/>
      <c r="N464" s="66"/>
      <c r="O464" s="64"/>
      <c r="P464" s="61" t="str">
        <f t="shared" si="10"/>
        <v>LEEG</v>
      </c>
      <c r="Q464" s="67"/>
      <c r="R464" s="62"/>
    </row>
    <row r="465" spans="1:18" x14ac:dyDescent="0.2">
      <c r="A465" s="13"/>
      <c r="B465" s="13"/>
      <c r="C465" s="13" t="s">
        <v>449</v>
      </c>
      <c r="D465" s="51"/>
      <c r="E465" s="51"/>
      <c r="F465" s="51"/>
      <c r="G465" s="13" t="s">
        <v>491</v>
      </c>
      <c r="H465" s="13" t="s">
        <v>450</v>
      </c>
      <c r="I465" s="58" t="s">
        <v>445</v>
      </c>
      <c r="J465" s="58"/>
      <c r="K465" s="59"/>
      <c r="L465" s="59"/>
      <c r="M465" s="60"/>
      <c r="N465" s="66"/>
      <c r="O465" s="64"/>
      <c r="P465" s="61" t="str">
        <f t="shared" si="10"/>
        <v>O</v>
      </c>
      <c r="Q465" s="67"/>
      <c r="R465" s="62"/>
    </row>
    <row r="466" spans="1:18" x14ac:dyDescent="0.2">
      <c r="A466" s="13"/>
      <c r="B466" s="13"/>
      <c r="C466" s="13" t="s">
        <v>503</v>
      </c>
      <c r="D466" s="51"/>
      <c r="E466" s="51"/>
      <c r="F466" s="51"/>
      <c r="G466" s="13"/>
      <c r="H466" s="13" t="s">
        <v>504</v>
      </c>
      <c r="I466" s="58" t="s">
        <v>505</v>
      </c>
      <c r="J466" s="58"/>
      <c r="K466" s="59"/>
      <c r="L466" s="59"/>
      <c r="M466" s="60"/>
      <c r="N466" s="66"/>
      <c r="O466" s="64"/>
      <c r="P466" s="61" t="str">
        <f t="shared" si="10"/>
        <v>O</v>
      </c>
      <c r="Q466" s="67"/>
      <c r="R466" s="62"/>
    </row>
    <row r="467" spans="1:18" x14ac:dyDescent="0.2">
      <c r="A467" s="13"/>
      <c r="B467" s="13"/>
      <c r="C467" s="13" t="s">
        <v>492</v>
      </c>
      <c r="D467" s="51"/>
      <c r="E467" s="51"/>
      <c r="F467" s="51"/>
      <c r="G467" s="13"/>
      <c r="H467" s="13" t="s">
        <v>493</v>
      </c>
      <c r="I467" s="58"/>
      <c r="J467" s="58" t="s">
        <v>445</v>
      </c>
      <c r="K467" s="59"/>
      <c r="L467" s="59"/>
      <c r="M467" s="60"/>
      <c r="N467" s="66"/>
      <c r="O467" s="64"/>
      <c r="P467" s="61" t="str">
        <f t="shared" si="10"/>
        <v>O</v>
      </c>
      <c r="Q467" s="67"/>
      <c r="R467" s="62"/>
    </row>
    <row r="468" spans="1:18" x14ac:dyDescent="0.2">
      <c r="A468" s="13"/>
      <c r="B468" s="13"/>
      <c r="C468" s="13" t="s">
        <v>538</v>
      </c>
      <c r="D468" s="13"/>
      <c r="E468" s="13"/>
      <c r="F468" s="13"/>
      <c r="G468" s="13" t="s">
        <v>87</v>
      </c>
      <c r="H468" s="13" t="s">
        <v>539</v>
      </c>
      <c r="I468" s="58"/>
      <c r="J468" s="58"/>
      <c r="K468" s="59"/>
      <c r="L468" s="59"/>
      <c r="M468" s="60"/>
      <c r="N468" s="66"/>
      <c r="O468" s="64"/>
      <c r="P468" s="61" t="str">
        <f t="shared" si="10"/>
        <v>LEEG</v>
      </c>
      <c r="Q468" s="67"/>
      <c r="R468" s="62"/>
    </row>
    <row r="469" spans="1:18" x14ac:dyDescent="0.2">
      <c r="A469" s="13"/>
      <c r="B469" s="13"/>
      <c r="C469" s="13" t="s">
        <v>451</v>
      </c>
      <c r="D469" s="51"/>
      <c r="E469" s="51"/>
      <c r="F469" s="51"/>
      <c r="G469" s="13"/>
      <c r="H469" s="13" t="s">
        <v>452</v>
      </c>
      <c r="I469" s="58" t="s">
        <v>453</v>
      </c>
      <c r="J469" s="58"/>
      <c r="K469" s="59"/>
      <c r="L469" s="59"/>
      <c r="M469" s="60"/>
      <c r="N469" s="66"/>
      <c r="O469" s="64"/>
      <c r="P469" s="61" t="str">
        <f t="shared" si="10"/>
        <v>V</v>
      </c>
      <c r="Q469" s="67"/>
      <c r="R469" s="62"/>
    </row>
    <row r="470" spans="1:18" x14ac:dyDescent="0.2">
      <c r="A470" s="13"/>
      <c r="B470" s="13"/>
      <c r="C470" s="51" t="s">
        <v>454</v>
      </c>
      <c r="D470" s="51"/>
      <c r="E470" s="51"/>
      <c r="F470" s="51"/>
      <c r="G470" s="13"/>
      <c r="H470" s="13" t="s">
        <v>494</v>
      </c>
      <c r="I470" s="58" t="s">
        <v>453</v>
      </c>
      <c r="J470" s="58"/>
      <c r="K470" s="59"/>
      <c r="L470" s="59"/>
      <c r="M470" s="60"/>
      <c r="N470" s="66"/>
      <c r="O470" s="64"/>
      <c r="P470" s="61" t="str">
        <f t="shared" si="10"/>
        <v>V</v>
      </c>
      <c r="Q470" s="67"/>
      <c r="R470" s="62"/>
    </row>
    <row r="471" spans="1:18" x14ac:dyDescent="0.2">
      <c r="A471" s="13"/>
      <c r="B471" s="13"/>
      <c r="C471" s="13" t="s">
        <v>540</v>
      </c>
      <c r="D471" s="13"/>
      <c r="E471" s="13"/>
      <c r="F471" s="13"/>
      <c r="G471" s="13" t="s">
        <v>541</v>
      </c>
      <c r="H471" s="13" t="s">
        <v>542</v>
      </c>
      <c r="I471" s="58"/>
      <c r="J471" s="58"/>
      <c r="K471" s="59"/>
      <c r="L471" s="59"/>
      <c r="M471" s="60"/>
      <c r="N471" s="66"/>
      <c r="O471" s="64"/>
      <c r="P471" s="61" t="str">
        <f t="shared" si="10"/>
        <v>LEEG</v>
      </c>
      <c r="Q471" s="67"/>
      <c r="R471" s="62"/>
    </row>
    <row r="472" spans="1:18" x14ac:dyDescent="0.2">
      <c r="A472" s="13"/>
      <c r="B472" s="13"/>
      <c r="C472" s="13" t="s">
        <v>543</v>
      </c>
      <c r="D472" s="13"/>
      <c r="E472" s="13"/>
      <c r="F472" s="13"/>
      <c r="G472" s="13" t="s">
        <v>87</v>
      </c>
      <c r="H472" s="13" t="s">
        <v>544</v>
      </c>
      <c r="I472" s="58"/>
      <c r="J472" s="58"/>
      <c r="K472" s="59"/>
      <c r="L472" s="59"/>
      <c r="M472" s="60"/>
      <c r="N472" s="66"/>
      <c r="O472" s="64"/>
      <c r="P472" s="61" t="str">
        <f t="shared" si="10"/>
        <v>LEEG</v>
      </c>
      <c r="Q472" s="67"/>
      <c r="R472" s="62"/>
    </row>
    <row r="473" spans="1:18" x14ac:dyDescent="0.2">
      <c r="A473" s="13"/>
      <c r="B473" s="13"/>
      <c r="C473" s="13" t="s">
        <v>458</v>
      </c>
      <c r="D473" s="13"/>
      <c r="E473" s="13"/>
      <c r="F473" s="13"/>
      <c r="G473" s="13" t="s">
        <v>87</v>
      </c>
      <c r="H473" s="13" t="s">
        <v>495</v>
      </c>
      <c r="I473" s="58"/>
      <c r="J473" s="58"/>
      <c r="K473" s="59"/>
      <c r="L473" s="59"/>
      <c r="M473" s="60"/>
      <c r="N473" s="66"/>
      <c r="O473" s="64"/>
      <c r="P473" s="61" t="str">
        <f t="shared" si="10"/>
        <v>LEEG</v>
      </c>
      <c r="Q473" s="67"/>
      <c r="R473" s="62"/>
    </row>
    <row r="474" spans="1:18" x14ac:dyDescent="0.2">
      <c r="A474" s="13"/>
      <c r="B474" s="13"/>
      <c r="C474" s="13" t="s">
        <v>545</v>
      </c>
      <c r="D474" s="13"/>
      <c r="E474" s="13"/>
      <c r="F474" s="13"/>
      <c r="G474" s="13" t="s">
        <v>87</v>
      </c>
      <c r="H474" s="13" t="s">
        <v>546</v>
      </c>
      <c r="I474" s="58"/>
      <c r="J474" s="58"/>
      <c r="K474" s="59"/>
      <c r="L474" s="59"/>
      <c r="M474" s="60"/>
      <c r="N474" s="66"/>
      <c r="O474" s="64"/>
      <c r="P474" s="61" t="str">
        <f t="shared" si="10"/>
        <v>LEEG</v>
      </c>
      <c r="Q474" s="67"/>
      <c r="R474" s="62"/>
    </row>
    <row r="475" spans="1:18" x14ac:dyDescent="0.2">
      <c r="A475" s="13"/>
      <c r="B475" s="13"/>
      <c r="C475" s="13" t="s">
        <v>547</v>
      </c>
      <c r="D475" s="13"/>
      <c r="E475" s="13"/>
      <c r="F475" s="13"/>
      <c r="G475" s="13" t="s">
        <v>87</v>
      </c>
      <c r="H475" s="13" t="s">
        <v>548</v>
      </c>
      <c r="I475" s="58"/>
      <c r="J475" s="58"/>
      <c r="K475" s="59"/>
      <c r="L475" s="59"/>
      <c r="M475" s="60"/>
      <c r="N475" s="66"/>
      <c r="O475" s="64"/>
      <c r="P475" s="61" t="str">
        <f t="shared" si="10"/>
        <v>LEEG</v>
      </c>
      <c r="Q475" s="67"/>
      <c r="R475" s="62"/>
    </row>
    <row r="476" spans="1:18" x14ac:dyDescent="0.2">
      <c r="A476" s="13"/>
      <c r="B476" s="13"/>
      <c r="C476" s="13" t="s">
        <v>549</v>
      </c>
      <c r="D476" s="13"/>
      <c r="E476" s="13"/>
      <c r="F476" s="13"/>
      <c r="G476" s="13" t="s">
        <v>87</v>
      </c>
      <c r="H476" s="13" t="s">
        <v>550</v>
      </c>
      <c r="I476" s="58"/>
      <c r="J476" s="58"/>
      <c r="K476" s="59"/>
      <c r="L476" s="59"/>
      <c r="M476" s="60"/>
      <c r="N476" s="66"/>
      <c r="O476" s="64"/>
      <c r="P476" s="61" t="str">
        <f t="shared" si="10"/>
        <v>LEEG</v>
      </c>
      <c r="Q476" s="67"/>
      <c r="R476" s="62"/>
    </row>
    <row r="477" spans="1:18" x14ac:dyDescent="0.2">
      <c r="A477" s="13"/>
      <c r="B477" s="13"/>
      <c r="C477" s="13" t="s">
        <v>496</v>
      </c>
      <c r="D477" s="51"/>
      <c r="E477" s="51"/>
      <c r="F477" s="51"/>
      <c r="G477" s="13" t="s">
        <v>497</v>
      </c>
      <c r="H477" s="13" t="s">
        <v>498</v>
      </c>
      <c r="I477" s="58"/>
      <c r="J477" s="58" t="s">
        <v>445</v>
      </c>
      <c r="K477" s="59"/>
      <c r="L477" s="59"/>
      <c r="M477" s="60"/>
      <c r="N477" s="66"/>
      <c r="O477" s="64"/>
      <c r="P477" s="61" t="str">
        <f t="shared" si="10"/>
        <v>O</v>
      </c>
      <c r="Q477" s="67"/>
      <c r="R477" s="62"/>
    </row>
    <row r="478" spans="1:18" x14ac:dyDescent="0.2">
      <c r="A478" s="13"/>
      <c r="B478" s="13"/>
      <c r="C478" s="51" t="s">
        <v>163</v>
      </c>
      <c r="D478" s="51"/>
      <c r="E478" s="51"/>
      <c r="F478" s="51"/>
      <c r="G478" s="13"/>
      <c r="H478" s="13" t="s">
        <v>164</v>
      </c>
      <c r="I478" s="58" t="s">
        <v>445</v>
      </c>
      <c r="J478" s="58"/>
      <c r="K478" s="59"/>
      <c r="L478" s="59"/>
      <c r="M478" s="60"/>
      <c r="N478" s="66"/>
      <c r="O478" s="64"/>
      <c r="P478" s="61" t="str">
        <f t="shared" si="10"/>
        <v>O</v>
      </c>
      <c r="Q478" s="67"/>
      <c r="R478" s="62"/>
    </row>
    <row r="479" spans="1:18" x14ac:dyDescent="0.2">
      <c r="A479" s="13"/>
      <c r="B479" s="13"/>
      <c r="C479" s="13" t="s">
        <v>460</v>
      </c>
      <c r="D479" s="51"/>
      <c r="E479" s="51"/>
      <c r="F479" s="51"/>
      <c r="G479" s="13"/>
      <c r="H479" s="13" t="s">
        <v>461</v>
      </c>
      <c r="I479" s="58" t="s">
        <v>445</v>
      </c>
      <c r="J479" s="58"/>
      <c r="K479" s="59"/>
      <c r="L479" s="59"/>
      <c r="M479" s="60"/>
      <c r="N479" s="66"/>
      <c r="O479" s="64"/>
      <c r="P479" s="61" t="str">
        <f t="shared" si="10"/>
        <v>O</v>
      </c>
      <c r="Q479" s="67"/>
      <c r="R479" s="62"/>
    </row>
    <row r="480" spans="1:18" x14ac:dyDescent="0.2">
      <c r="A480" s="13"/>
      <c r="B480" s="13"/>
      <c r="C480" s="13" t="s">
        <v>167</v>
      </c>
      <c r="D480" s="51"/>
      <c r="E480" s="51"/>
      <c r="F480" s="51"/>
      <c r="G480" s="13"/>
      <c r="H480" s="13" t="s">
        <v>168</v>
      </c>
      <c r="I480" s="58" t="s">
        <v>445</v>
      </c>
      <c r="J480" s="58"/>
      <c r="K480" s="59"/>
      <c r="L480" s="59"/>
      <c r="M480" s="60"/>
      <c r="N480" s="66"/>
      <c r="O480" s="64"/>
      <c r="P480" s="61" t="str">
        <f t="shared" si="10"/>
        <v>O</v>
      </c>
      <c r="Q480" s="67"/>
      <c r="R480" s="62"/>
    </row>
    <row r="481" spans="1:18" x14ac:dyDescent="0.2">
      <c r="A481" s="13"/>
      <c r="B481" s="13"/>
      <c r="C481" s="13" t="s">
        <v>506</v>
      </c>
      <c r="D481" s="51"/>
      <c r="E481" s="51"/>
      <c r="F481" s="51"/>
      <c r="G481" s="13"/>
      <c r="H481" s="13" t="s">
        <v>507</v>
      </c>
      <c r="I481" s="58" t="s">
        <v>445</v>
      </c>
      <c r="J481" s="58"/>
      <c r="K481" s="59"/>
      <c r="L481" s="59"/>
      <c r="M481" s="60"/>
      <c r="N481" s="66"/>
      <c r="O481" s="64"/>
      <c r="P481" s="61" t="str">
        <f t="shared" si="10"/>
        <v>O</v>
      </c>
      <c r="Q481" s="67"/>
      <c r="R481" s="62"/>
    </row>
    <row r="482" spans="1:18" x14ac:dyDescent="0.2">
      <c r="A482" s="13"/>
      <c r="B482" s="13"/>
      <c r="C482" s="13" t="s">
        <v>462</v>
      </c>
      <c r="D482" s="51"/>
      <c r="E482" s="51"/>
      <c r="F482" s="51"/>
      <c r="G482" s="13"/>
      <c r="H482" s="13" t="s">
        <v>463</v>
      </c>
      <c r="I482" s="58" t="s">
        <v>445</v>
      </c>
      <c r="J482" s="58"/>
      <c r="K482" s="59"/>
      <c r="L482" s="59"/>
      <c r="M482" s="60"/>
      <c r="N482" s="66"/>
      <c r="O482" s="64"/>
      <c r="P482" s="61" t="str">
        <f t="shared" si="10"/>
        <v>O</v>
      </c>
      <c r="Q482" s="67"/>
      <c r="R482" s="62"/>
    </row>
    <row r="483" spans="1:18" x14ac:dyDescent="0.2">
      <c r="A483" s="13"/>
      <c r="B483" s="13"/>
      <c r="C483" s="13" t="s">
        <v>464</v>
      </c>
      <c r="D483" s="51"/>
      <c r="E483" s="51"/>
      <c r="F483" s="51"/>
      <c r="G483" s="13"/>
      <c r="H483" s="13" t="s">
        <v>465</v>
      </c>
      <c r="I483" s="58"/>
      <c r="J483" s="58" t="s">
        <v>445</v>
      </c>
      <c r="K483" s="59"/>
      <c r="L483" s="59"/>
      <c r="M483" s="60"/>
      <c r="N483" s="66"/>
      <c r="O483" s="64"/>
      <c r="P483" s="61" t="str">
        <f t="shared" si="10"/>
        <v>O</v>
      </c>
      <c r="Q483" s="67"/>
      <c r="R483" s="62"/>
    </row>
    <row r="484" spans="1:18" x14ac:dyDescent="0.2">
      <c r="A484" s="13"/>
      <c r="B484" s="13"/>
      <c r="C484" s="13" t="s">
        <v>466</v>
      </c>
      <c r="D484" s="51"/>
      <c r="E484" s="51"/>
      <c r="F484" s="51"/>
      <c r="G484" s="13" t="s">
        <v>81</v>
      </c>
      <c r="H484" s="13" t="s">
        <v>467</v>
      </c>
      <c r="I484" s="58" t="s">
        <v>445</v>
      </c>
      <c r="J484" s="58"/>
      <c r="K484" s="59"/>
      <c r="L484" s="59"/>
      <c r="M484" s="60"/>
      <c r="N484" s="66"/>
      <c r="O484" s="64"/>
      <c r="P484" s="61" t="str">
        <f t="shared" si="10"/>
        <v>O</v>
      </c>
      <c r="Q484" s="67"/>
      <c r="R484" s="62"/>
    </row>
    <row r="485" spans="1:18" x14ac:dyDescent="0.2">
      <c r="A485" s="13"/>
      <c r="B485" s="13"/>
      <c r="C485" s="13" t="s">
        <v>468</v>
      </c>
      <c r="D485" s="51"/>
      <c r="E485" s="51"/>
      <c r="F485" s="51"/>
      <c r="G485" s="13"/>
      <c r="H485" s="13" t="s">
        <v>469</v>
      </c>
      <c r="I485" s="58" t="s">
        <v>445</v>
      </c>
      <c r="J485" s="58"/>
      <c r="K485" s="59"/>
      <c r="L485" s="59"/>
      <c r="M485" s="60"/>
      <c r="N485" s="66"/>
      <c r="O485" s="64"/>
      <c r="P485" s="61" t="str">
        <f t="shared" si="10"/>
        <v>O</v>
      </c>
      <c r="Q485" s="67"/>
      <c r="R485" s="62"/>
    </row>
    <row r="486" spans="1:18" x14ac:dyDescent="0.2">
      <c r="A486" s="13"/>
      <c r="B486" s="13"/>
      <c r="C486" s="51" t="s">
        <v>470</v>
      </c>
      <c r="D486" s="51"/>
      <c r="E486" s="51"/>
      <c r="F486" s="51"/>
      <c r="G486" s="51"/>
      <c r="H486" s="51" t="s">
        <v>471</v>
      </c>
      <c r="I486" s="58" t="s">
        <v>445</v>
      </c>
      <c r="J486" s="58"/>
      <c r="K486" s="59"/>
      <c r="L486" s="59"/>
      <c r="M486" s="60"/>
      <c r="N486" s="66"/>
      <c r="O486" s="64"/>
      <c r="P486" s="61" t="str">
        <f t="shared" si="10"/>
        <v>O</v>
      </c>
      <c r="Q486" s="67"/>
      <c r="R486" s="62"/>
    </row>
    <row r="487" spans="1:18" x14ac:dyDescent="0.2">
      <c r="A487" s="13"/>
      <c r="B487" s="13"/>
      <c r="C487" s="51" t="s">
        <v>472</v>
      </c>
      <c r="D487" s="51"/>
      <c r="E487" s="51"/>
      <c r="F487" s="51"/>
      <c r="G487" s="51"/>
      <c r="H487" s="51" t="s">
        <v>473</v>
      </c>
      <c r="I487" s="58" t="s">
        <v>445</v>
      </c>
      <c r="J487" s="58"/>
      <c r="K487" s="59"/>
      <c r="L487" s="59"/>
      <c r="M487" s="60"/>
      <c r="N487" s="66"/>
      <c r="O487" s="64"/>
      <c r="P487" s="61" t="str">
        <f t="shared" si="10"/>
        <v>O</v>
      </c>
      <c r="Q487" s="67"/>
      <c r="R487" s="62"/>
    </row>
    <row r="488" spans="1:18" x14ac:dyDescent="0.2">
      <c r="A488" s="13"/>
      <c r="B488" s="13"/>
      <c r="C488" s="13" t="s">
        <v>551</v>
      </c>
      <c r="D488" s="13"/>
      <c r="E488" s="13"/>
      <c r="F488" s="13"/>
      <c r="G488" s="13"/>
      <c r="H488" s="13" t="s">
        <v>552</v>
      </c>
      <c r="I488" s="58"/>
      <c r="J488" s="58"/>
      <c r="K488" s="59"/>
      <c r="L488" s="59"/>
      <c r="M488" s="60"/>
      <c r="N488" s="66"/>
      <c r="O488" s="64"/>
      <c r="P488" s="61" t="str">
        <f t="shared" si="10"/>
        <v>LEEG</v>
      </c>
      <c r="Q488" s="67"/>
      <c r="R488" s="62"/>
    </row>
    <row r="489" spans="1:18" x14ac:dyDescent="0.2">
      <c r="A489" s="13"/>
      <c r="B489" s="13"/>
      <c r="C489" s="51" t="s">
        <v>474</v>
      </c>
      <c r="D489" s="51"/>
      <c r="E489" s="51"/>
      <c r="F489" s="51"/>
      <c r="G489" s="51"/>
      <c r="H489" s="51" t="s">
        <v>475</v>
      </c>
      <c r="I489" s="58"/>
      <c r="J489" s="58" t="s">
        <v>445</v>
      </c>
      <c r="K489" s="59"/>
      <c r="L489" s="59"/>
      <c r="M489" s="60"/>
      <c r="N489" s="66"/>
      <c r="O489" s="64"/>
      <c r="P489" s="61" t="str">
        <f t="shared" si="10"/>
        <v>O</v>
      </c>
      <c r="Q489" s="67"/>
      <c r="R489" s="62"/>
    </row>
    <row r="490" spans="1:18" x14ac:dyDescent="0.2">
      <c r="A490" s="13"/>
      <c r="B490" s="13"/>
      <c r="C490" s="51" t="s">
        <v>476</v>
      </c>
      <c r="D490" s="51"/>
      <c r="E490" s="51"/>
      <c r="F490" s="51"/>
      <c r="G490" s="51"/>
      <c r="H490" s="51" t="s">
        <v>477</v>
      </c>
      <c r="I490" s="58" t="s">
        <v>445</v>
      </c>
      <c r="J490" s="58"/>
      <c r="K490" s="59"/>
      <c r="L490" s="59"/>
      <c r="M490" s="60"/>
      <c r="N490" s="66"/>
      <c r="O490" s="64"/>
      <c r="P490" s="61" t="str">
        <f t="shared" si="10"/>
        <v>O</v>
      </c>
      <c r="Q490" s="67"/>
      <c r="R490" s="62"/>
    </row>
    <row r="491" spans="1:18" x14ac:dyDescent="0.2">
      <c r="A491" s="13"/>
      <c r="B491" s="13"/>
      <c r="C491" s="13" t="s">
        <v>190</v>
      </c>
      <c r="D491" s="13"/>
      <c r="E491" s="13"/>
      <c r="F491" s="13"/>
      <c r="G491" s="13"/>
      <c r="H491" s="13" t="s">
        <v>191</v>
      </c>
      <c r="I491" s="58"/>
      <c r="J491" s="58"/>
      <c r="K491" s="59"/>
      <c r="L491" s="59"/>
      <c r="M491" s="60"/>
      <c r="N491" s="66"/>
      <c r="O491" s="64"/>
      <c r="P491" s="61" t="str">
        <f t="shared" si="10"/>
        <v>LEEG</v>
      </c>
      <c r="Q491" s="67"/>
      <c r="R491" s="62"/>
    </row>
    <row r="492" spans="1:18" x14ac:dyDescent="0.2">
      <c r="A492" s="13"/>
      <c r="B492" s="13"/>
      <c r="C492" s="13" t="s">
        <v>101</v>
      </c>
      <c r="D492" s="13"/>
      <c r="E492" s="13"/>
      <c r="F492" s="13"/>
      <c r="G492" s="13" t="s">
        <v>102</v>
      </c>
      <c r="H492" s="13" t="s">
        <v>103</v>
      </c>
      <c r="I492" s="58"/>
      <c r="J492" s="58"/>
      <c r="K492" s="59"/>
      <c r="L492" s="59"/>
      <c r="M492" s="60"/>
      <c r="N492" s="66"/>
      <c r="O492" s="64"/>
      <c r="P492" s="61" t="str">
        <f t="shared" si="10"/>
        <v>LEEG</v>
      </c>
      <c r="Q492" s="67"/>
      <c r="R492" s="62"/>
    </row>
    <row r="493" spans="1:18" x14ac:dyDescent="0.2">
      <c r="A493" s="13"/>
      <c r="B493" s="13"/>
      <c r="C493" s="83" t="s">
        <v>553</v>
      </c>
      <c r="D493" s="83"/>
      <c r="E493" s="83"/>
      <c r="F493" s="83"/>
      <c r="G493" s="83"/>
      <c r="H493" s="83" t="s">
        <v>554</v>
      </c>
      <c r="I493" s="58"/>
      <c r="J493" s="58"/>
      <c r="K493" s="59"/>
      <c r="L493" s="59"/>
      <c r="M493" s="60"/>
      <c r="N493" s="66"/>
      <c r="O493" s="64"/>
      <c r="P493" s="61" t="str">
        <f t="shared" si="10"/>
        <v>LEEG</v>
      </c>
      <c r="Q493" s="67"/>
      <c r="R493" s="62"/>
    </row>
    <row r="494" spans="1:18" x14ac:dyDescent="0.2">
      <c r="A494" s="13"/>
      <c r="B494" s="13"/>
      <c r="C494" s="83" t="s">
        <v>555</v>
      </c>
      <c r="D494" s="83"/>
      <c r="E494" s="83"/>
      <c r="F494" s="83"/>
      <c r="G494" s="83"/>
      <c r="H494" s="83" t="s">
        <v>556</v>
      </c>
      <c r="I494" s="58"/>
      <c r="J494" s="58"/>
      <c r="K494" s="59"/>
      <c r="L494" s="59"/>
      <c r="M494" s="60"/>
      <c r="N494" s="66"/>
      <c r="O494" s="64"/>
      <c r="P494" s="61" t="str">
        <f t="shared" si="10"/>
        <v>LEEG</v>
      </c>
      <c r="Q494" s="67"/>
      <c r="R494" s="62"/>
    </row>
    <row r="495" spans="1:18" x14ac:dyDescent="0.2">
      <c r="A495" s="13"/>
      <c r="B495" s="13"/>
      <c r="C495" s="13" t="s">
        <v>478</v>
      </c>
      <c r="D495" s="13"/>
      <c r="E495" s="13"/>
      <c r="F495" s="13"/>
      <c r="G495" s="13" t="s">
        <v>479</v>
      </c>
      <c r="H495" s="13" t="s">
        <v>480</v>
      </c>
      <c r="I495" s="58" t="s">
        <v>445</v>
      </c>
      <c r="J495" s="58"/>
      <c r="K495" s="59"/>
      <c r="L495" s="59"/>
      <c r="M495" s="60"/>
      <c r="N495" s="66"/>
      <c r="O495" s="64"/>
      <c r="P495" s="61" t="str">
        <f t="shared" si="10"/>
        <v>O</v>
      </c>
      <c r="Q495" s="67"/>
      <c r="R495" s="62"/>
    </row>
    <row r="496" spans="1:18" x14ac:dyDescent="0.2">
      <c r="A496" s="13"/>
      <c r="B496" s="13"/>
      <c r="C496" s="13" t="s">
        <v>481</v>
      </c>
      <c r="D496" s="13"/>
      <c r="E496" s="13"/>
      <c r="F496" s="13"/>
      <c r="G496" s="13"/>
      <c r="H496" s="50" t="s">
        <v>482</v>
      </c>
      <c r="I496" s="58" t="s">
        <v>72</v>
      </c>
      <c r="J496" s="58"/>
      <c r="K496" s="59"/>
      <c r="L496" s="59"/>
      <c r="M496" s="60"/>
      <c r="N496" s="66"/>
      <c r="O496" s="64"/>
      <c r="P496" s="61" t="str">
        <f t="shared" ref="P496:P500" si="11">IF(LEFT(I496,1)="X","X",IF(LEFT(I496,1)="V","V",IF(J496="V","V",IF(K496="V","V",IF(L496="V","O",IF(M496="V","O",IF(N496="V","O",IF(O496="V","O",IF(LEFT(I496,1)="O","O",IF(LEFT(J496,1)="O","O",IF(K496="O","O",IF(L496="O","O",IF(M496="O","O",IF(N496="O","O",IF(O496="O","O","LEEG")))))))))))))))</f>
        <v>O</v>
      </c>
      <c r="Q496" s="67"/>
      <c r="R496" s="62"/>
    </row>
    <row r="497" spans="1:18" x14ac:dyDescent="0.2">
      <c r="A497" s="13"/>
      <c r="B497" s="13"/>
      <c r="C497" s="13"/>
      <c r="D497" s="13" t="s">
        <v>160</v>
      </c>
      <c r="E497" s="13"/>
      <c r="F497" s="13"/>
      <c r="G497" s="13" t="s">
        <v>161</v>
      </c>
      <c r="H497" s="13" t="s">
        <v>162</v>
      </c>
      <c r="I497" s="58" t="s">
        <v>72</v>
      </c>
      <c r="J497" s="58"/>
      <c r="K497" s="59"/>
      <c r="L497" s="59"/>
      <c r="M497" s="60"/>
      <c r="N497" s="66"/>
      <c r="O497" s="64"/>
      <c r="P497" s="61" t="str">
        <f t="shared" si="11"/>
        <v>O</v>
      </c>
      <c r="Q497" s="67"/>
      <c r="R497" s="62"/>
    </row>
    <row r="498" spans="1:18" x14ac:dyDescent="0.2">
      <c r="A498" s="13"/>
      <c r="B498" s="13"/>
      <c r="C498" s="13"/>
      <c r="D498" s="13" t="s">
        <v>483</v>
      </c>
      <c r="E498" s="13"/>
      <c r="F498" s="13"/>
      <c r="G498" s="13"/>
      <c r="H498" s="13" t="s">
        <v>484</v>
      </c>
      <c r="I498" s="58" t="s">
        <v>67</v>
      </c>
      <c r="J498" s="58"/>
      <c r="K498" s="59"/>
      <c r="L498" s="59"/>
      <c r="M498" s="60"/>
      <c r="N498" s="66"/>
      <c r="O498" s="64"/>
      <c r="P498" s="61" t="str">
        <f t="shared" si="11"/>
        <v>V</v>
      </c>
      <c r="Q498" s="67"/>
      <c r="R498" s="62"/>
    </row>
    <row r="499" spans="1:18" x14ac:dyDescent="0.2">
      <c r="A499" s="13"/>
      <c r="B499" s="13"/>
      <c r="C499" s="13"/>
      <c r="D499" s="13" t="s">
        <v>485</v>
      </c>
      <c r="E499" s="13"/>
      <c r="F499" s="13"/>
      <c r="G499" s="13" t="s">
        <v>87</v>
      </c>
      <c r="H499" s="13" t="s">
        <v>486</v>
      </c>
      <c r="I499" s="58" t="s">
        <v>72</v>
      </c>
      <c r="J499" s="58"/>
      <c r="K499" s="59"/>
      <c r="L499" s="59"/>
      <c r="M499" s="60"/>
      <c r="N499" s="66"/>
      <c r="O499" s="64"/>
      <c r="P499" s="61" t="str">
        <f t="shared" si="11"/>
        <v>O</v>
      </c>
      <c r="Q499" s="67"/>
      <c r="R499" s="62"/>
    </row>
    <row r="500" spans="1:18" x14ac:dyDescent="0.2">
      <c r="A500" s="13"/>
      <c r="B500" s="13"/>
      <c r="C500" s="13"/>
      <c r="D500" s="13" t="s">
        <v>487</v>
      </c>
      <c r="E500" s="13"/>
      <c r="F500" s="13"/>
      <c r="G500" s="13"/>
      <c r="H500" s="13" t="s">
        <v>488</v>
      </c>
      <c r="I500" s="58" t="s">
        <v>67</v>
      </c>
      <c r="J500" s="58"/>
      <c r="K500" s="59"/>
      <c r="L500" s="59"/>
      <c r="M500" s="60"/>
      <c r="N500" s="66"/>
      <c r="O500" s="64"/>
      <c r="P500" s="61" t="str">
        <f t="shared" si="11"/>
        <v>V</v>
      </c>
      <c r="Q500" s="67"/>
      <c r="R500" s="62"/>
    </row>
    <row r="501" spans="1:18" x14ac:dyDescent="0.2">
      <c r="A501" s="13"/>
      <c r="B501" s="83" t="s">
        <v>557</v>
      </c>
      <c r="C501" s="83"/>
      <c r="D501" s="83"/>
      <c r="E501" s="83"/>
      <c r="F501" s="83"/>
      <c r="G501" s="83"/>
      <c r="H501" s="84" t="s">
        <v>558</v>
      </c>
      <c r="I501" s="58"/>
      <c r="J501" s="58" t="s">
        <v>445</v>
      </c>
      <c r="K501" s="59"/>
      <c r="L501" s="59"/>
      <c r="M501" s="60"/>
      <c r="N501" s="66"/>
      <c r="O501" s="64"/>
      <c r="P501" s="61" t="str">
        <f t="shared" si="10"/>
        <v>O</v>
      </c>
      <c r="Q501" s="67" t="s">
        <v>195</v>
      </c>
      <c r="R501" s="62"/>
    </row>
    <row r="502" spans="1:18" x14ac:dyDescent="0.2">
      <c r="A502" s="13"/>
      <c r="B502" s="13"/>
      <c r="C502" s="51" t="s">
        <v>446</v>
      </c>
      <c r="D502" s="51"/>
      <c r="E502" s="51"/>
      <c r="F502" s="51"/>
      <c r="G502" s="13"/>
      <c r="H502" s="13" t="s">
        <v>447</v>
      </c>
      <c r="I502" s="58" t="s">
        <v>445</v>
      </c>
      <c r="J502" s="58"/>
      <c r="K502" s="59"/>
      <c r="L502" s="59"/>
      <c r="M502" s="60"/>
      <c r="N502" s="66"/>
      <c r="O502" s="64"/>
      <c r="P502" s="61" t="str">
        <f t="shared" si="10"/>
        <v>O</v>
      </c>
      <c r="Q502" s="67"/>
      <c r="R502" s="62"/>
    </row>
    <row r="503" spans="1:18" x14ac:dyDescent="0.2">
      <c r="A503" s="13"/>
      <c r="B503" s="13"/>
      <c r="C503" s="13" t="s">
        <v>123</v>
      </c>
      <c r="D503" s="13"/>
      <c r="E503" s="13"/>
      <c r="F503" s="13"/>
      <c r="G503" s="13"/>
      <c r="H503" s="13" t="s">
        <v>124</v>
      </c>
      <c r="I503" s="58"/>
      <c r="J503" s="58"/>
      <c r="K503" s="59"/>
      <c r="L503" s="59"/>
      <c r="M503" s="60"/>
      <c r="N503" s="66"/>
      <c r="O503" s="64"/>
      <c r="P503" s="61" t="str">
        <f t="shared" ref="P503" si="12">IF(LEFT(I503,1)="X","X",IF(LEFT(I503,1)="V","V",IF(J503="V","V",IF(K503="V","V",IF(L503="V","O",IF(M503="V","O",IF(N503="V","O",IF(O503="V","O",IF(LEFT(I503,1)="O","O",IF(LEFT(J503,1)="O","O",IF(K503="O","O",IF(L503="O","O",IF(M503="O","O",IF(N503="O","O",IF(O503="O","O","LEEG")))))))))))))))</f>
        <v>LEEG</v>
      </c>
      <c r="Q503" s="67"/>
      <c r="R503" s="62"/>
    </row>
    <row r="504" spans="1:18" x14ac:dyDescent="0.2">
      <c r="A504" s="13"/>
      <c r="B504" s="13"/>
      <c r="C504" s="13" t="s">
        <v>449</v>
      </c>
      <c r="D504" s="51"/>
      <c r="E504" s="51"/>
      <c r="F504" s="51"/>
      <c r="G504" s="13" t="s">
        <v>491</v>
      </c>
      <c r="H504" s="13" t="s">
        <v>450</v>
      </c>
      <c r="I504" s="58" t="s">
        <v>445</v>
      </c>
      <c r="J504" s="58"/>
      <c r="K504" s="59"/>
      <c r="L504" s="59"/>
      <c r="M504" s="60"/>
      <c r="N504" s="66"/>
      <c r="O504" s="64"/>
      <c r="P504" s="61" t="str">
        <f t="shared" si="6"/>
        <v>O</v>
      </c>
      <c r="Q504" s="67"/>
      <c r="R504" s="62"/>
    </row>
    <row r="505" spans="1:18" x14ac:dyDescent="0.2">
      <c r="A505" s="13"/>
      <c r="B505" s="13"/>
      <c r="C505" s="13" t="s">
        <v>503</v>
      </c>
      <c r="D505" s="51"/>
      <c r="E505" s="51"/>
      <c r="F505" s="51"/>
      <c r="G505" s="13"/>
      <c r="H505" s="13" t="s">
        <v>504</v>
      </c>
      <c r="I505" s="58" t="s">
        <v>505</v>
      </c>
      <c r="J505" s="58"/>
      <c r="K505" s="59"/>
      <c r="L505" s="59"/>
      <c r="M505" s="60"/>
      <c r="N505" s="66"/>
      <c r="O505" s="64"/>
      <c r="P505" s="61" t="str">
        <f t="shared" si="6"/>
        <v>O</v>
      </c>
      <c r="Q505" s="67"/>
      <c r="R505" s="62"/>
    </row>
    <row r="506" spans="1:18" x14ac:dyDescent="0.2">
      <c r="A506" s="13"/>
      <c r="B506" s="13"/>
      <c r="C506" s="13" t="s">
        <v>492</v>
      </c>
      <c r="D506" s="51"/>
      <c r="E506" s="51"/>
      <c r="F506" s="51"/>
      <c r="G506" s="13"/>
      <c r="H506" s="13" t="s">
        <v>493</v>
      </c>
      <c r="I506" s="58"/>
      <c r="J506" s="58" t="s">
        <v>445</v>
      </c>
      <c r="K506" s="59"/>
      <c r="L506" s="59"/>
      <c r="M506" s="60"/>
      <c r="N506" s="66"/>
      <c r="O506" s="64"/>
      <c r="P506" s="61" t="str">
        <f t="shared" si="6"/>
        <v>O</v>
      </c>
      <c r="Q506" s="67"/>
      <c r="R506" s="62"/>
    </row>
    <row r="507" spans="1:18" x14ac:dyDescent="0.2">
      <c r="A507" s="13"/>
      <c r="B507" s="13"/>
      <c r="C507" s="13" t="s">
        <v>451</v>
      </c>
      <c r="D507" s="51"/>
      <c r="E507" s="51"/>
      <c r="F507" s="51"/>
      <c r="G507" s="13"/>
      <c r="H507" s="13" t="s">
        <v>452</v>
      </c>
      <c r="I507" s="58" t="s">
        <v>453</v>
      </c>
      <c r="J507" s="58"/>
      <c r="K507" s="59"/>
      <c r="L507" s="59"/>
      <c r="M507" s="60"/>
      <c r="N507" s="66"/>
      <c r="O507" s="64"/>
      <c r="P507" s="61" t="str">
        <f t="shared" si="6"/>
        <v>V</v>
      </c>
      <c r="Q507" s="67"/>
      <c r="R507" s="62"/>
    </row>
    <row r="508" spans="1:18" x14ac:dyDescent="0.2">
      <c r="A508" s="13"/>
      <c r="B508" s="13"/>
      <c r="C508" s="51" t="s">
        <v>454</v>
      </c>
      <c r="D508" s="51"/>
      <c r="E508" s="51"/>
      <c r="F508" s="51"/>
      <c r="G508" s="13"/>
      <c r="H508" s="13" t="s">
        <v>494</v>
      </c>
      <c r="I508" s="58" t="s">
        <v>453</v>
      </c>
      <c r="J508" s="58"/>
      <c r="K508" s="59"/>
      <c r="L508" s="59"/>
      <c r="M508" s="60"/>
      <c r="N508" s="66"/>
      <c r="O508" s="64"/>
      <c r="P508" s="61" t="str">
        <f t="shared" si="6"/>
        <v>V</v>
      </c>
      <c r="Q508" s="67"/>
      <c r="R508" s="62"/>
    </row>
    <row r="509" spans="1:18" x14ac:dyDescent="0.2">
      <c r="A509" s="13"/>
      <c r="B509" s="13"/>
      <c r="C509" s="83" t="s">
        <v>559</v>
      </c>
      <c r="D509" s="83"/>
      <c r="E509" s="83"/>
      <c r="F509" s="83"/>
      <c r="G509" s="83" t="s">
        <v>560</v>
      </c>
      <c r="H509" s="83" t="s">
        <v>561</v>
      </c>
      <c r="I509" s="58"/>
      <c r="J509" s="58"/>
      <c r="K509" s="59"/>
      <c r="L509" s="59"/>
      <c r="M509" s="60"/>
      <c r="N509" s="66"/>
      <c r="O509" s="64"/>
      <c r="P509" s="61" t="str">
        <f t="shared" si="6"/>
        <v>LEEG</v>
      </c>
      <c r="Q509" s="67"/>
      <c r="R509" s="62"/>
    </row>
    <row r="510" spans="1:18" x14ac:dyDescent="0.2">
      <c r="A510" s="13"/>
      <c r="B510" s="13"/>
      <c r="C510" s="83" t="s">
        <v>562</v>
      </c>
      <c r="D510" s="83"/>
      <c r="E510" s="83"/>
      <c r="F510" s="83"/>
      <c r="G510" s="83" t="s">
        <v>87</v>
      </c>
      <c r="H510" s="83" t="s">
        <v>563</v>
      </c>
      <c r="I510" s="58"/>
      <c r="J510" s="58"/>
      <c r="K510" s="59"/>
      <c r="L510" s="59"/>
      <c r="M510" s="60"/>
      <c r="N510" s="66"/>
      <c r="O510" s="64"/>
      <c r="P510" s="61" t="str">
        <f t="shared" si="6"/>
        <v>LEEG</v>
      </c>
      <c r="Q510" s="67"/>
      <c r="R510" s="62"/>
    </row>
    <row r="511" spans="1:18" x14ac:dyDescent="0.2">
      <c r="A511" s="13"/>
      <c r="B511" s="13"/>
      <c r="C511" s="13" t="s">
        <v>496</v>
      </c>
      <c r="D511" s="51"/>
      <c r="E511" s="51"/>
      <c r="F511" s="51"/>
      <c r="G511" s="13" t="s">
        <v>497</v>
      </c>
      <c r="H511" s="13" t="s">
        <v>498</v>
      </c>
      <c r="I511" s="58"/>
      <c r="J511" s="58" t="s">
        <v>445</v>
      </c>
      <c r="K511" s="59"/>
      <c r="L511" s="59"/>
      <c r="M511" s="60"/>
      <c r="N511" s="66"/>
      <c r="O511" s="64"/>
      <c r="P511" s="61" t="str">
        <f t="shared" si="6"/>
        <v>O</v>
      </c>
      <c r="Q511" s="67"/>
      <c r="R511" s="62"/>
    </row>
    <row r="512" spans="1:18" x14ac:dyDescent="0.2">
      <c r="A512" s="13"/>
      <c r="B512" s="13"/>
      <c r="C512" s="51" t="s">
        <v>163</v>
      </c>
      <c r="D512" s="51"/>
      <c r="E512" s="51"/>
      <c r="F512" s="51"/>
      <c r="G512" s="13"/>
      <c r="H512" s="13" t="s">
        <v>164</v>
      </c>
      <c r="I512" s="58" t="s">
        <v>445</v>
      </c>
      <c r="J512" s="58"/>
      <c r="K512" s="59"/>
      <c r="L512" s="59"/>
      <c r="M512" s="60"/>
      <c r="N512" s="66"/>
      <c r="O512" s="64"/>
      <c r="P512" s="61" t="str">
        <f t="shared" si="6"/>
        <v>O</v>
      </c>
      <c r="Q512" s="67"/>
      <c r="R512" s="62"/>
    </row>
    <row r="513" spans="1:18" x14ac:dyDescent="0.2">
      <c r="A513" s="13"/>
      <c r="B513" s="13"/>
      <c r="C513" s="13" t="s">
        <v>460</v>
      </c>
      <c r="D513" s="51"/>
      <c r="E513" s="51"/>
      <c r="F513" s="51"/>
      <c r="G513" s="13"/>
      <c r="H513" s="13" t="s">
        <v>461</v>
      </c>
      <c r="I513" s="58" t="s">
        <v>445</v>
      </c>
      <c r="J513" s="58"/>
      <c r="K513" s="59"/>
      <c r="L513" s="59"/>
      <c r="M513" s="60"/>
      <c r="N513" s="66"/>
      <c r="O513" s="64"/>
      <c r="P513" s="61" t="str">
        <f t="shared" si="6"/>
        <v>O</v>
      </c>
      <c r="Q513" s="67"/>
      <c r="R513" s="62"/>
    </row>
    <row r="514" spans="1:18" x14ac:dyDescent="0.2">
      <c r="A514" s="13"/>
      <c r="B514" s="13"/>
      <c r="C514" s="13" t="s">
        <v>167</v>
      </c>
      <c r="D514" s="51"/>
      <c r="E514" s="51"/>
      <c r="F514" s="51"/>
      <c r="G514" s="13"/>
      <c r="H514" s="13" t="s">
        <v>168</v>
      </c>
      <c r="I514" s="58" t="s">
        <v>445</v>
      </c>
      <c r="J514" s="58"/>
      <c r="K514" s="59"/>
      <c r="L514" s="59"/>
      <c r="M514" s="60"/>
      <c r="N514" s="66"/>
      <c r="O514" s="64"/>
      <c r="P514" s="61" t="str">
        <f t="shared" si="6"/>
        <v>O</v>
      </c>
      <c r="Q514" s="67"/>
      <c r="R514" s="62"/>
    </row>
    <row r="515" spans="1:18" x14ac:dyDescent="0.2">
      <c r="A515" s="13"/>
      <c r="B515" s="13"/>
      <c r="C515" s="13" t="s">
        <v>506</v>
      </c>
      <c r="D515" s="51"/>
      <c r="E515" s="51"/>
      <c r="F515" s="51"/>
      <c r="G515" s="13"/>
      <c r="H515" s="13" t="s">
        <v>507</v>
      </c>
      <c r="I515" s="58" t="s">
        <v>445</v>
      </c>
      <c r="J515" s="58"/>
      <c r="K515" s="59"/>
      <c r="L515" s="59"/>
      <c r="M515" s="60"/>
      <c r="N515" s="66"/>
      <c r="O515" s="64"/>
      <c r="P515" s="61" t="str">
        <f t="shared" si="6"/>
        <v>O</v>
      </c>
      <c r="Q515" s="67"/>
      <c r="R515" s="62"/>
    </row>
    <row r="516" spans="1:18" x14ac:dyDescent="0.2">
      <c r="A516" s="13"/>
      <c r="B516" s="13"/>
      <c r="C516" s="13" t="s">
        <v>462</v>
      </c>
      <c r="D516" s="51"/>
      <c r="E516" s="51"/>
      <c r="F516" s="51"/>
      <c r="G516" s="13"/>
      <c r="H516" s="13" t="s">
        <v>463</v>
      </c>
      <c r="I516" s="58" t="s">
        <v>445</v>
      </c>
      <c r="J516" s="58"/>
      <c r="K516" s="59"/>
      <c r="L516" s="59"/>
      <c r="M516" s="60"/>
      <c r="N516" s="66"/>
      <c r="O516" s="64"/>
      <c r="P516" s="61" t="str">
        <f t="shared" si="6"/>
        <v>O</v>
      </c>
      <c r="Q516" s="67"/>
      <c r="R516" s="62"/>
    </row>
    <row r="517" spans="1:18" x14ac:dyDescent="0.2">
      <c r="A517" s="13"/>
      <c r="B517" s="13"/>
      <c r="C517" s="13" t="s">
        <v>466</v>
      </c>
      <c r="D517" s="51"/>
      <c r="E517" s="51"/>
      <c r="F517" s="51"/>
      <c r="G517" s="13" t="s">
        <v>81</v>
      </c>
      <c r="H517" s="13" t="s">
        <v>467</v>
      </c>
      <c r="I517" s="58" t="s">
        <v>445</v>
      </c>
      <c r="J517" s="58"/>
      <c r="K517" s="59"/>
      <c r="L517" s="59"/>
      <c r="M517" s="60"/>
      <c r="N517" s="66"/>
      <c r="O517" s="64"/>
      <c r="P517" s="61" t="str">
        <f t="shared" si="6"/>
        <v>O</v>
      </c>
      <c r="Q517" s="67"/>
      <c r="R517" s="62"/>
    </row>
    <row r="518" spans="1:18" x14ac:dyDescent="0.2">
      <c r="A518" s="13"/>
      <c r="B518" s="13"/>
      <c r="C518" s="13" t="s">
        <v>468</v>
      </c>
      <c r="D518" s="51"/>
      <c r="E518" s="51"/>
      <c r="F518" s="51"/>
      <c r="G518" s="13"/>
      <c r="H518" s="13" t="s">
        <v>469</v>
      </c>
      <c r="I518" s="58" t="s">
        <v>445</v>
      </c>
      <c r="J518" s="58"/>
      <c r="K518" s="59"/>
      <c r="L518" s="59"/>
      <c r="M518" s="60"/>
      <c r="N518" s="66"/>
      <c r="O518" s="64"/>
      <c r="P518" s="61" t="str">
        <f t="shared" si="6"/>
        <v>O</v>
      </c>
      <c r="Q518" s="67"/>
      <c r="R518" s="62"/>
    </row>
    <row r="519" spans="1:18" x14ac:dyDescent="0.2">
      <c r="A519" s="13"/>
      <c r="B519" s="13"/>
      <c r="C519" s="51" t="s">
        <v>470</v>
      </c>
      <c r="D519" s="51"/>
      <c r="E519" s="51"/>
      <c r="F519" s="51"/>
      <c r="G519" s="51"/>
      <c r="H519" s="51" t="s">
        <v>471</v>
      </c>
      <c r="I519" s="58" t="s">
        <v>445</v>
      </c>
      <c r="J519" s="58"/>
      <c r="K519" s="59"/>
      <c r="L519" s="59"/>
      <c r="M519" s="60"/>
      <c r="N519" s="66"/>
      <c r="O519" s="64"/>
      <c r="P519" s="61" t="str">
        <f t="shared" si="6"/>
        <v>O</v>
      </c>
      <c r="Q519" s="67"/>
      <c r="R519" s="62"/>
    </row>
    <row r="520" spans="1:18" x14ac:dyDescent="0.2">
      <c r="A520" s="13"/>
      <c r="B520" s="13"/>
      <c r="C520" s="51" t="s">
        <v>472</v>
      </c>
      <c r="D520" s="51"/>
      <c r="E520" s="51"/>
      <c r="F520" s="51"/>
      <c r="G520" s="51"/>
      <c r="H520" s="51" t="s">
        <v>473</v>
      </c>
      <c r="I520" s="58" t="s">
        <v>445</v>
      </c>
      <c r="J520" s="58"/>
      <c r="K520" s="59"/>
      <c r="L520" s="59"/>
      <c r="M520" s="60"/>
      <c r="N520" s="66"/>
      <c r="O520" s="64"/>
      <c r="P520" s="61" t="str">
        <f t="shared" si="6"/>
        <v>O</v>
      </c>
      <c r="Q520" s="67"/>
      <c r="R520" s="62"/>
    </row>
    <row r="521" spans="1:18" x14ac:dyDescent="0.2">
      <c r="A521" s="13"/>
      <c r="B521" s="13"/>
      <c r="C521" s="51" t="s">
        <v>474</v>
      </c>
      <c r="D521" s="51"/>
      <c r="E521" s="51"/>
      <c r="F521" s="51"/>
      <c r="G521" s="51"/>
      <c r="H521" s="51" t="s">
        <v>475</v>
      </c>
      <c r="I521" s="58"/>
      <c r="J521" s="58" t="s">
        <v>445</v>
      </c>
      <c r="K521" s="59"/>
      <c r="L521" s="59"/>
      <c r="M521" s="60"/>
      <c r="N521" s="66"/>
      <c r="O521" s="64"/>
      <c r="P521" s="61" t="str">
        <f t="shared" si="6"/>
        <v>O</v>
      </c>
      <c r="Q521" s="67"/>
      <c r="R521" s="62"/>
    </row>
    <row r="522" spans="1:18" x14ac:dyDescent="0.2">
      <c r="A522" s="13"/>
      <c r="B522" s="13"/>
      <c r="C522" s="51" t="s">
        <v>476</v>
      </c>
      <c r="D522" s="51"/>
      <c r="E522" s="51"/>
      <c r="F522" s="51"/>
      <c r="G522" s="51"/>
      <c r="H522" s="51" t="s">
        <v>477</v>
      </c>
      <c r="I522" s="58" t="s">
        <v>445</v>
      </c>
      <c r="J522" s="58"/>
      <c r="K522" s="59"/>
      <c r="L522" s="59"/>
      <c r="M522" s="60"/>
      <c r="N522" s="66"/>
      <c r="O522" s="64"/>
      <c r="P522" s="61" t="str">
        <f t="shared" si="6"/>
        <v>O</v>
      </c>
      <c r="Q522" s="67"/>
      <c r="R522" s="62"/>
    </row>
    <row r="523" spans="1:18" x14ac:dyDescent="0.2">
      <c r="A523" s="13"/>
      <c r="B523" s="13"/>
      <c r="C523" s="83" t="s">
        <v>190</v>
      </c>
      <c r="D523" s="83"/>
      <c r="E523" s="83"/>
      <c r="F523" s="83"/>
      <c r="G523" s="83"/>
      <c r="H523" s="83" t="s">
        <v>191</v>
      </c>
      <c r="I523" s="85"/>
      <c r="J523" s="58"/>
      <c r="K523" s="59"/>
      <c r="L523" s="59"/>
      <c r="M523" s="60"/>
      <c r="N523" s="66"/>
      <c r="O523" s="64"/>
      <c r="P523" s="61" t="str">
        <f t="shared" si="6"/>
        <v>LEEG</v>
      </c>
      <c r="Q523" s="67"/>
      <c r="R523" s="62"/>
    </row>
    <row r="524" spans="1:18" x14ac:dyDescent="0.2">
      <c r="A524" s="13"/>
      <c r="B524" s="13"/>
      <c r="C524" s="83" t="s">
        <v>101</v>
      </c>
      <c r="D524" s="83"/>
      <c r="E524" s="83"/>
      <c r="F524" s="83"/>
      <c r="G524" s="83" t="s">
        <v>102</v>
      </c>
      <c r="H524" s="83" t="s">
        <v>103</v>
      </c>
      <c r="I524" s="85"/>
      <c r="J524" s="58"/>
      <c r="K524" s="59"/>
      <c r="L524" s="59"/>
      <c r="M524" s="60"/>
      <c r="N524" s="66"/>
      <c r="O524" s="64"/>
      <c r="P524" s="61" t="str">
        <f t="shared" si="6"/>
        <v>LEEG</v>
      </c>
      <c r="Q524" s="67"/>
      <c r="R524" s="62"/>
    </row>
    <row r="525" spans="1:18" x14ac:dyDescent="0.2">
      <c r="A525" s="13"/>
      <c r="B525" s="13"/>
      <c r="C525" s="83" t="s">
        <v>564</v>
      </c>
      <c r="D525" s="83"/>
      <c r="E525" s="83"/>
      <c r="F525" s="83"/>
      <c r="G525" s="83"/>
      <c r="H525" s="83" t="s">
        <v>565</v>
      </c>
      <c r="I525" s="85"/>
      <c r="J525" s="58"/>
      <c r="K525" s="59"/>
      <c r="L525" s="59"/>
      <c r="M525" s="60"/>
      <c r="N525" s="66"/>
      <c r="O525" s="64"/>
      <c r="P525" s="61" t="str">
        <f t="shared" si="6"/>
        <v>LEEG</v>
      </c>
      <c r="Q525" s="67"/>
      <c r="R525" s="62"/>
    </row>
    <row r="526" spans="1:18" x14ac:dyDescent="0.2">
      <c r="A526" s="13"/>
      <c r="B526" s="13"/>
      <c r="C526" s="13" t="s">
        <v>478</v>
      </c>
      <c r="D526" s="13"/>
      <c r="E526" s="13"/>
      <c r="F526" s="13"/>
      <c r="G526" s="13" t="s">
        <v>479</v>
      </c>
      <c r="H526" s="13" t="s">
        <v>480</v>
      </c>
      <c r="I526" s="58" t="s">
        <v>445</v>
      </c>
      <c r="J526" s="58"/>
      <c r="K526" s="59"/>
      <c r="L526" s="59"/>
      <c r="M526" s="60"/>
      <c r="N526" s="66"/>
      <c r="O526" s="64"/>
      <c r="P526" s="61" t="str">
        <f t="shared" si="6"/>
        <v>O</v>
      </c>
      <c r="Q526" s="67"/>
      <c r="R526" s="62"/>
    </row>
    <row r="527" spans="1:18" x14ac:dyDescent="0.2">
      <c r="A527" s="13"/>
      <c r="B527" s="13"/>
      <c r="C527" s="13" t="s">
        <v>481</v>
      </c>
      <c r="D527" s="13"/>
      <c r="E527" s="13"/>
      <c r="F527" s="13"/>
      <c r="G527" s="13"/>
      <c r="H527" s="50" t="s">
        <v>482</v>
      </c>
      <c r="I527" s="58" t="s">
        <v>72</v>
      </c>
      <c r="J527" s="58"/>
      <c r="K527" s="59"/>
      <c r="L527" s="59"/>
      <c r="M527" s="60"/>
      <c r="N527" s="66"/>
      <c r="O527" s="64"/>
      <c r="P527" s="61" t="str">
        <f t="shared" si="6"/>
        <v>O</v>
      </c>
      <c r="Q527" s="67"/>
      <c r="R527" s="62"/>
    </row>
    <row r="528" spans="1:18" x14ac:dyDescent="0.2">
      <c r="A528" s="13"/>
      <c r="B528" s="13"/>
      <c r="C528" s="13"/>
      <c r="D528" s="13" t="s">
        <v>160</v>
      </c>
      <c r="E528" s="13"/>
      <c r="F528" s="13"/>
      <c r="G528" s="13" t="s">
        <v>161</v>
      </c>
      <c r="H528" s="13" t="s">
        <v>162</v>
      </c>
      <c r="I528" s="58" t="s">
        <v>72</v>
      </c>
      <c r="J528" s="58"/>
      <c r="K528" s="59"/>
      <c r="L528" s="59"/>
      <c r="M528" s="60"/>
      <c r="N528" s="66"/>
      <c r="O528" s="64"/>
      <c r="P528" s="61" t="str">
        <f t="shared" si="6"/>
        <v>O</v>
      </c>
      <c r="Q528" s="67"/>
      <c r="R528" s="62"/>
    </row>
    <row r="529" spans="1:18" x14ac:dyDescent="0.2">
      <c r="A529" s="13"/>
      <c r="B529" s="13"/>
      <c r="C529" s="13"/>
      <c r="D529" s="13" t="s">
        <v>483</v>
      </c>
      <c r="E529" s="13"/>
      <c r="F529" s="13"/>
      <c r="G529" s="13"/>
      <c r="H529" s="13" t="s">
        <v>484</v>
      </c>
      <c r="I529" s="58" t="s">
        <v>67</v>
      </c>
      <c r="J529" s="58"/>
      <c r="K529" s="59"/>
      <c r="L529" s="59"/>
      <c r="M529" s="60"/>
      <c r="N529" s="66"/>
      <c r="O529" s="64"/>
      <c r="P529" s="61" t="str">
        <f t="shared" si="6"/>
        <v>V</v>
      </c>
      <c r="Q529" s="67"/>
      <c r="R529" s="62"/>
    </row>
    <row r="530" spans="1:18" x14ac:dyDescent="0.2">
      <c r="A530" s="13"/>
      <c r="B530" s="13"/>
      <c r="C530" s="13"/>
      <c r="D530" s="13" t="s">
        <v>485</v>
      </c>
      <c r="E530" s="13"/>
      <c r="F530" s="13"/>
      <c r="G530" s="13" t="s">
        <v>87</v>
      </c>
      <c r="H530" s="13" t="s">
        <v>486</v>
      </c>
      <c r="I530" s="58" t="s">
        <v>72</v>
      </c>
      <c r="J530" s="58"/>
      <c r="K530" s="59"/>
      <c r="L530" s="59"/>
      <c r="M530" s="60"/>
      <c r="N530" s="66"/>
      <c r="O530" s="64"/>
      <c r="P530" s="61" t="str">
        <f t="shared" si="6"/>
        <v>O</v>
      </c>
      <c r="Q530" s="67"/>
      <c r="R530" s="62"/>
    </row>
    <row r="531" spans="1:18" x14ac:dyDescent="0.2">
      <c r="A531" s="13"/>
      <c r="B531" s="13"/>
      <c r="C531" s="13"/>
      <c r="D531" s="13" t="s">
        <v>487</v>
      </c>
      <c r="E531" s="13"/>
      <c r="F531" s="13"/>
      <c r="G531" s="13"/>
      <c r="H531" s="13" t="s">
        <v>488</v>
      </c>
      <c r="I531" s="58" t="s">
        <v>67</v>
      </c>
      <c r="J531" s="58"/>
      <c r="K531" s="59"/>
      <c r="L531" s="59"/>
      <c r="M531" s="60"/>
      <c r="N531" s="66"/>
      <c r="O531" s="64"/>
      <c r="P531" s="61" t="str">
        <f t="shared" si="6"/>
        <v>V</v>
      </c>
      <c r="Q531" s="67"/>
      <c r="R531" s="62"/>
    </row>
    <row r="532" spans="1:18" x14ac:dyDescent="0.2">
      <c r="A532" s="13"/>
      <c r="B532" s="83" t="s">
        <v>566</v>
      </c>
      <c r="C532" s="83"/>
      <c r="D532" s="83"/>
      <c r="E532" s="83"/>
      <c r="F532" s="83"/>
      <c r="G532" s="83"/>
      <c r="H532" s="84" t="s">
        <v>567</v>
      </c>
      <c r="I532" s="58"/>
      <c r="J532" s="58" t="s">
        <v>445</v>
      </c>
      <c r="K532" s="59"/>
      <c r="L532" s="59"/>
      <c r="M532" s="60"/>
      <c r="N532" s="66"/>
      <c r="O532" s="64"/>
      <c r="P532" s="61" t="str">
        <f t="shared" si="6"/>
        <v>O</v>
      </c>
      <c r="Q532" s="67" t="s">
        <v>195</v>
      </c>
      <c r="R532" s="62"/>
    </row>
    <row r="533" spans="1:18" x14ac:dyDescent="0.2">
      <c r="A533" s="13"/>
      <c r="B533" s="13"/>
      <c r="C533" s="51" t="s">
        <v>446</v>
      </c>
      <c r="D533" s="51"/>
      <c r="E533" s="51"/>
      <c r="F533" s="51"/>
      <c r="G533" s="13"/>
      <c r="H533" s="13" t="s">
        <v>447</v>
      </c>
      <c r="I533" s="58" t="s">
        <v>445</v>
      </c>
      <c r="J533" s="58"/>
      <c r="K533" s="59"/>
      <c r="L533" s="59"/>
      <c r="M533" s="60"/>
      <c r="N533" s="66"/>
      <c r="O533" s="64"/>
      <c r="P533" s="61" t="str">
        <f t="shared" si="6"/>
        <v>O</v>
      </c>
      <c r="Q533" s="67"/>
      <c r="R533" s="62"/>
    </row>
    <row r="534" spans="1:18" x14ac:dyDescent="0.2">
      <c r="A534" s="13"/>
      <c r="B534" s="13"/>
      <c r="C534" s="13" t="s">
        <v>123</v>
      </c>
      <c r="D534" s="13"/>
      <c r="E534" s="13"/>
      <c r="F534" s="13"/>
      <c r="G534" s="13"/>
      <c r="H534" s="13" t="s">
        <v>124</v>
      </c>
      <c r="I534" s="58"/>
      <c r="J534" s="58"/>
      <c r="K534" s="59"/>
      <c r="L534" s="59"/>
      <c r="M534" s="60"/>
      <c r="N534" s="66"/>
      <c r="O534" s="64"/>
      <c r="P534" s="61" t="str">
        <f t="shared" si="6"/>
        <v>LEEG</v>
      </c>
      <c r="Q534" s="67"/>
      <c r="R534" s="62"/>
    </row>
    <row r="535" spans="1:18" x14ac:dyDescent="0.2">
      <c r="A535" s="13"/>
      <c r="B535" s="13"/>
      <c r="C535" s="13" t="s">
        <v>449</v>
      </c>
      <c r="D535" s="51"/>
      <c r="E535" s="51"/>
      <c r="F535" s="51"/>
      <c r="G535" s="13" t="s">
        <v>491</v>
      </c>
      <c r="H535" s="13" t="s">
        <v>450</v>
      </c>
      <c r="I535" s="58" t="s">
        <v>445</v>
      </c>
      <c r="J535" s="58"/>
      <c r="K535" s="59"/>
      <c r="L535" s="59"/>
      <c r="M535" s="60"/>
      <c r="N535" s="66"/>
      <c r="O535" s="64"/>
      <c r="P535" s="61" t="str">
        <f t="shared" si="6"/>
        <v>O</v>
      </c>
      <c r="Q535" s="67"/>
      <c r="R535" s="62"/>
    </row>
    <row r="536" spans="1:18" x14ac:dyDescent="0.2">
      <c r="A536" s="13"/>
      <c r="B536" s="13"/>
      <c r="C536" s="13" t="s">
        <v>503</v>
      </c>
      <c r="D536" s="51"/>
      <c r="E536" s="51"/>
      <c r="F536" s="51"/>
      <c r="G536" s="13"/>
      <c r="H536" s="13" t="s">
        <v>504</v>
      </c>
      <c r="I536" s="58" t="s">
        <v>505</v>
      </c>
      <c r="J536" s="58"/>
      <c r="K536" s="59"/>
      <c r="L536" s="59"/>
      <c r="M536" s="60"/>
      <c r="N536" s="66"/>
      <c r="O536" s="64"/>
      <c r="P536" s="61" t="str">
        <f t="shared" si="6"/>
        <v>O</v>
      </c>
      <c r="Q536" s="67"/>
      <c r="R536" s="62"/>
    </row>
    <row r="537" spans="1:18" x14ac:dyDescent="0.2">
      <c r="A537" s="13"/>
      <c r="B537" s="13"/>
      <c r="C537" s="13" t="s">
        <v>492</v>
      </c>
      <c r="D537" s="51"/>
      <c r="E537" s="51"/>
      <c r="F537" s="51"/>
      <c r="G537" s="13"/>
      <c r="H537" s="13" t="s">
        <v>493</v>
      </c>
      <c r="I537" s="58"/>
      <c r="J537" s="58" t="s">
        <v>445</v>
      </c>
      <c r="K537" s="59"/>
      <c r="L537" s="59"/>
      <c r="M537" s="60"/>
      <c r="N537" s="66"/>
      <c r="O537" s="64"/>
      <c r="P537" s="61" t="str">
        <f t="shared" si="6"/>
        <v>O</v>
      </c>
      <c r="Q537" s="67"/>
      <c r="R537" s="62"/>
    </row>
    <row r="538" spans="1:18" x14ac:dyDescent="0.2">
      <c r="A538" s="13"/>
      <c r="B538" s="13"/>
      <c r="C538" s="13" t="s">
        <v>451</v>
      </c>
      <c r="D538" s="51"/>
      <c r="E538" s="51"/>
      <c r="F538" s="51"/>
      <c r="G538" s="13"/>
      <c r="H538" s="13" t="s">
        <v>452</v>
      </c>
      <c r="I538" s="58" t="s">
        <v>453</v>
      </c>
      <c r="J538" s="58"/>
      <c r="K538" s="59"/>
      <c r="L538" s="59"/>
      <c r="M538" s="60"/>
      <c r="N538" s="66"/>
      <c r="O538" s="64"/>
      <c r="P538" s="61" t="str">
        <f t="shared" si="5"/>
        <v>V</v>
      </c>
      <c r="Q538" s="67"/>
      <c r="R538" s="62"/>
    </row>
    <row r="539" spans="1:18" x14ac:dyDescent="0.2">
      <c r="A539" s="13"/>
      <c r="B539" s="13"/>
      <c r="C539" s="51" t="s">
        <v>454</v>
      </c>
      <c r="D539" s="51"/>
      <c r="E539" s="51"/>
      <c r="F539" s="51"/>
      <c r="G539" s="13"/>
      <c r="H539" s="13" t="s">
        <v>494</v>
      </c>
      <c r="I539" s="58" t="s">
        <v>453</v>
      </c>
      <c r="J539" s="58"/>
      <c r="K539" s="59"/>
      <c r="L539" s="59"/>
      <c r="M539" s="60"/>
      <c r="N539" s="66"/>
      <c r="O539" s="64"/>
      <c r="P539" s="61" t="str">
        <f t="shared" si="5"/>
        <v>V</v>
      </c>
      <c r="Q539" s="67"/>
      <c r="R539" s="62"/>
    </row>
    <row r="540" spans="1:18" x14ac:dyDescent="0.2">
      <c r="A540" s="13"/>
      <c r="B540" s="13"/>
      <c r="C540" s="13" t="s">
        <v>496</v>
      </c>
      <c r="D540" s="51"/>
      <c r="E540" s="51"/>
      <c r="F540" s="51"/>
      <c r="G540" s="13" t="s">
        <v>497</v>
      </c>
      <c r="H540" s="13" t="s">
        <v>498</v>
      </c>
      <c r="I540" s="58"/>
      <c r="J540" s="58" t="s">
        <v>445</v>
      </c>
      <c r="K540" s="59"/>
      <c r="L540" s="59"/>
      <c r="M540" s="60"/>
      <c r="N540" s="66"/>
      <c r="O540" s="64"/>
      <c r="P540" s="61" t="str">
        <f t="shared" si="5"/>
        <v>O</v>
      </c>
      <c r="Q540" s="67"/>
      <c r="R540" s="62"/>
    </row>
    <row r="541" spans="1:18" x14ac:dyDescent="0.2">
      <c r="A541" s="13"/>
      <c r="B541" s="13"/>
      <c r="C541" s="51" t="s">
        <v>163</v>
      </c>
      <c r="D541" s="51"/>
      <c r="E541" s="51"/>
      <c r="F541" s="51"/>
      <c r="G541" s="13"/>
      <c r="H541" s="13" t="s">
        <v>164</v>
      </c>
      <c r="I541" s="58" t="s">
        <v>445</v>
      </c>
      <c r="J541" s="58"/>
      <c r="K541" s="59"/>
      <c r="L541" s="59"/>
      <c r="M541" s="60"/>
      <c r="N541" s="66"/>
      <c r="O541" s="64"/>
      <c r="P541" s="61" t="str">
        <f t="shared" si="5"/>
        <v>O</v>
      </c>
      <c r="Q541" s="67"/>
      <c r="R541" s="62"/>
    </row>
    <row r="542" spans="1:18" x14ac:dyDescent="0.2">
      <c r="A542" s="13"/>
      <c r="B542" s="13"/>
      <c r="C542" s="13" t="s">
        <v>460</v>
      </c>
      <c r="D542" s="51"/>
      <c r="E542" s="51"/>
      <c r="F542" s="51"/>
      <c r="G542" s="13"/>
      <c r="H542" s="13" t="s">
        <v>461</v>
      </c>
      <c r="I542" s="58" t="s">
        <v>445</v>
      </c>
      <c r="J542" s="58"/>
      <c r="K542" s="59"/>
      <c r="L542" s="59"/>
      <c r="M542" s="60"/>
      <c r="N542" s="66"/>
      <c r="O542" s="64"/>
      <c r="P542" s="61" t="str">
        <f t="shared" si="5"/>
        <v>O</v>
      </c>
      <c r="Q542" s="67"/>
      <c r="R542" s="62"/>
    </row>
    <row r="543" spans="1:18" x14ac:dyDescent="0.2">
      <c r="A543" s="13"/>
      <c r="B543" s="13"/>
      <c r="C543" s="13" t="s">
        <v>167</v>
      </c>
      <c r="D543" s="51"/>
      <c r="E543" s="51"/>
      <c r="F543" s="51"/>
      <c r="G543" s="13"/>
      <c r="H543" s="13" t="s">
        <v>168</v>
      </c>
      <c r="I543" s="58" t="s">
        <v>445</v>
      </c>
      <c r="J543" s="58"/>
      <c r="K543" s="59"/>
      <c r="L543" s="59"/>
      <c r="M543" s="60"/>
      <c r="N543" s="66"/>
      <c r="O543" s="64"/>
      <c r="P543" s="61" t="str">
        <f t="shared" si="5"/>
        <v>O</v>
      </c>
      <c r="Q543" s="67"/>
      <c r="R543" s="62"/>
    </row>
    <row r="544" spans="1:18" x14ac:dyDescent="0.2">
      <c r="A544" s="13"/>
      <c r="B544" s="13"/>
      <c r="C544" s="13" t="s">
        <v>506</v>
      </c>
      <c r="D544" s="51"/>
      <c r="E544" s="51"/>
      <c r="F544" s="51"/>
      <c r="G544" s="13"/>
      <c r="H544" s="13" t="s">
        <v>507</v>
      </c>
      <c r="I544" s="58" t="s">
        <v>445</v>
      </c>
      <c r="J544" s="58"/>
      <c r="K544" s="59"/>
      <c r="L544" s="59"/>
      <c r="M544" s="60"/>
      <c r="N544" s="66"/>
      <c r="O544" s="64"/>
      <c r="P544" s="61" t="str">
        <f t="shared" si="5"/>
        <v>O</v>
      </c>
      <c r="Q544" s="67"/>
      <c r="R544" s="62"/>
    </row>
    <row r="545" spans="1:18" x14ac:dyDescent="0.2">
      <c r="A545" s="13"/>
      <c r="B545" s="13"/>
      <c r="C545" s="13" t="s">
        <v>462</v>
      </c>
      <c r="D545" s="51"/>
      <c r="E545" s="51"/>
      <c r="F545" s="51"/>
      <c r="G545" s="13"/>
      <c r="H545" s="13" t="s">
        <v>463</v>
      </c>
      <c r="I545" s="58" t="s">
        <v>445</v>
      </c>
      <c r="J545" s="58"/>
      <c r="K545" s="59"/>
      <c r="L545" s="59"/>
      <c r="M545" s="60"/>
      <c r="N545" s="66"/>
      <c r="O545" s="64"/>
      <c r="P545" s="61" t="str">
        <f t="shared" si="5"/>
        <v>O</v>
      </c>
      <c r="Q545" s="67"/>
      <c r="R545" s="62"/>
    </row>
    <row r="546" spans="1:18" x14ac:dyDescent="0.2">
      <c r="A546" s="13"/>
      <c r="B546" s="13"/>
      <c r="C546" s="13" t="s">
        <v>466</v>
      </c>
      <c r="D546" s="51"/>
      <c r="E546" s="51"/>
      <c r="F546" s="51"/>
      <c r="G546" s="13" t="s">
        <v>81</v>
      </c>
      <c r="H546" s="13" t="s">
        <v>467</v>
      </c>
      <c r="I546" s="58" t="s">
        <v>445</v>
      </c>
      <c r="J546" s="58"/>
      <c r="K546" s="59"/>
      <c r="L546" s="59"/>
      <c r="M546" s="60"/>
      <c r="N546" s="66"/>
      <c r="O546" s="64"/>
      <c r="P546" s="61" t="str">
        <f t="shared" si="5"/>
        <v>O</v>
      </c>
      <c r="Q546" s="67"/>
      <c r="R546" s="62"/>
    </row>
    <row r="547" spans="1:18" x14ac:dyDescent="0.2">
      <c r="A547" s="13"/>
      <c r="B547" s="13"/>
      <c r="C547" s="13" t="s">
        <v>468</v>
      </c>
      <c r="D547" s="51"/>
      <c r="E547" s="51"/>
      <c r="F547" s="51"/>
      <c r="G547" s="13"/>
      <c r="H547" s="13" t="s">
        <v>469</v>
      </c>
      <c r="I547" s="58" t="s">
        <v>445</v>
      </c>
      <c r="J547" s="58"/>
      <c r="K547" s="59"/>
      <c r="L547" s="59"/>
      <c r="M547" s="60"/>
      <c r="N547" s="66"/>
      <c r="O547" s="64"/>
      <c r="P547" s="61" t="str">
        <f t="shared" si="5"/>
        <v>O</v>
      </c>
      <c r="Q547" s="67"/>
      <c r="R547" s="62"/>
    </row>
    <row r="548" spans="1:18" x14ac:dyDescent="0.2">
      <c r="A548" s="13"/>
      <c r="B548" s="13"/>
      <c r="C548" s="51" t="s">
        <v>470</v>
      </c>
      <c r="D548" s="51"/>
      <c r="E548" s="51"/>
      <c r="F548" s="51"/>
      <c r="G548" s="51"/>
      <c r="H548" s="51" t="s">
        <v>471</v>
      </c>
      <c r="I548" s="58" t="s">
        <v>445</v>
      </c>
      <c r="J548" s="58"/>
      <c r="K548" s="59"/>
      <c r="L548" s="59"/>
      <c r="M548" s="60"/>
      <c r="N548" s="66"/>
      <c r="O548" s="64"/>
      <c r="P548" s="61" t="str">
        <f t="shared" si="5"/>
        <v>O</v>
      </c>
      <c r="Q548" s="67"/>
      <c r="R548" s="62"/>
    </row>
    <row r="549" spans="1:18" x14ac:dyDescent="0.2">
      <c r="A549" s="13"/>
      <c r="B549" s="13"/>
      <c r="C549" s="51" t="s">
        <v>472</v>
      </c>
      <c r="D549" s="51"/>
      <c r="E549" s="51"/>
      <c r="F549" s="51"/>
      <c r="G549" s="51"/>
      <c r="H549" s="51" t="s">
        <v>473</v>
      </c>
      <c r="I549" s="58" t="s">
        <v>445</v>
      </c>
      <c r="J549" s="58"/>
      <c r="K549" s="59"/>
      <c r="L549" s="59"/>
      <c r="M549" s="60"/>
      <c r="N549" s="66"/>
      <c r="O549" s="64"/>
      <c r="P549" s="61" t="str">
        <f t="shared" si="5"/>
        <v>O</v>
      </c>
      <c r="Q549" s="67"/>
      <c r="R549" s="62"/>
    </row>
    <row r="550" spans="1:18" x14ac:dyDescent="0.2">
      <c r="A550" s="13"/>
      <c r="B550" s="13"/>
      <c r="C550" s="51" t="s">
        <v>474</v>
      </c>
      <c r="D550" s="51"/>
      <c r="E550" s="51"/>
      <c r="F550" s="51"/>
      <c r="G550" s="51"/>
      <c r="H550" s="51" t="s">
        <v>475</v>
      </c>
      <c r="I550" s="58"/>
      <c r="J550" s="58" t="s">
        <v>445</v>
      </c>
      <c r="K550" s="59"/>
      <c r="L550" s="59"/>
      <c r="M550" s="60"/>
      <c r="N550" s="66"/>
      <c r="O550" s="64"/>
      <c r="P550" s="61" t="str">
        <f t="shared" si="5"/>
        <v>O</v>
      </c>
      <c r="Q550" s="67"/>
      <c r="R550" s="62"/>
    </row>
    <row r="551" spans="1:18" x14ac:dyDescent="0.2">
      <c r="A551" s="13"/>
      <c r="B551" s="13"/>
      <c r="C551" s="51" t="s">
        <v>476</v>
      </c>
      <c r="D551" s="51"/>
      <c r="E551" s="51"/>
      <c r="F551" s="51"/>
      <c r="G551" s="51"/>
      <c r="H551" s="51" t="s">
        <v>477</v>
      </c>
      <c r="I551" s="58" t="s">
        <v>445</v>
      </c>
      <c r="J551" s="58"/>
      <c r="K551" s="59"/>
      <c r="L551" s="59"/>
      <c r="M551" s="60"/>
      <c r="N551" s="66"/>
      <c r="O551" s="64"/>
      <c r="P551" s="61" t="str">
        <f t="shared" si="5"/>
        <v>O</v>
      </c>
      <c r="Q551" s="67"/>
      <c r="R551" s="62"/>
    </row>
    <row r="552" spans="1:18" x14ac:dyDescent="0.2">
      <c r="A552" s="13"/>
      <c r="B552" s="13"/>
      <c r="C552" s="83" t="s">
        <v>190</v>
      </c>
      <c r="D552" s="83"/>
      <c r="E552" s="83"/>
      <c r="F552" s="83"/>
      <c r="G552" s="83"/>
      <c r="H552" s="83" t="s">
        <v>191</v>
      </c>
      <c r="I552" s="85"/>
      <c r="J552" s="58"/>
      <c r="K552" s="59"/>
      <c r="L552" s="59"/>
      <c r="M552" s="60"/>
      <c r="N552" s="66"/>
      <c r="O552" s="64"/>
      <c r="P552" s="61" t="str">
        <f t="shared" si="5"/>
        <v>LEEG</v>
      </c>
      <c r="Q552" s="67"/>
      <c r="R552" s="62"/>
    </row>
    <row r="553" spans="1:18" x14ac:dyDescent="0.2">
      <c r="A553" s="13"/>
      <c r="B553" s="13"/>
      <c r="C553" s="83" t="s">
        <v>101</v>
      </c>
      <c r="D553" s="83"/>
      <c r="E553" s="83"/>
      <c r="F553" s="83"/>
      <c r="G553" s="83" t="s">
        <v>102</v>
      </c>
      <c r="H553" s="83" t="s">
        <v>103</v>
      </c>
      <c r="I553" s="85"/>
      <c r="J553" s="58"/>
      <c r="K553" s="59"/>
      <c r="L553" s="59"/>
      <c r="M553" s="60"/>
      <c r="N553" s="66"/>
      <c r="O553" s="64"/>
      <c r="P553" s="61" t="str">
        <f t="shared" si="5"/>
        <v>LEEG</v>
      </c>
      <c r="Q553" s="67"/>
      <c r="R553" s="62"/>
    </row>
    <row r="554" spans="1:18" x14ac:dyDescent="0.2">
      <c r="A554" s="13"/>
      <c r="B554" s="13"/>
      <c r="C554" s="13" t="s">
        <v>478</v>
      </c>
      <c r="D554" s="13"/>
      <c r="E554" s="13"/>
      <c r="F554" s="13"/>
      <c r="G554" s="13" t="s">
        <v>479</v>
      </c>
      <c r="H554" s="13" t="s">
        <v>480</v>
      </c>
      <c r="I554" s="58" t="s">
        <v>445</v>
      </c>
      <c r="J554" s="58"/>
      <c r="K554" s="59"/>
      <c r="L554" s="59"/>
      <c r="M554" s="60"/>
      <c r="N554" s="66"/>
      <c r="O554" s="64"/>
      <c r="P554" s="61" t="str">
        <f t="shared" si="5"/>
        <v>O</v>
      </c>
      <c r="Q554" s="67"/>
      <c r="R554" s="62"/>
    </row>
    <row r="555" spans="1:18" x14ac:dyDescent="0.2">
      <c r="A555" s="13"/>
      <c r="B555" s="13"/>
      <c r="C555" s="13" t="s">
        <v>481</v>
      </c>
      <c r="D555" s="13"/>
      <c r="E555" s="13"/>
      <c r="F555" s="13"/>
      <c r="G555" s="13"/>
      <c r="H555" s="50" t="s">
        <v>482</v>
      </c>
      <c r="I555" s="58" t="s">
        <v>72</v>
      </c>
      <c r="J555" s="58"/>
      <c r="K555" s="59"/>
      <c r="L555" s="59"/>
      <c r="M555" s="60"/>
      <c r="N555" s="66"/>
      <c r="O555" s="64"/>
      <c r="P555" s="61" t="str">
        <f t="shared" si="5"/>
        <v>O</v>
      </c>
      <c r="Q555" s="67"/>
      <c r="R555" s="62"/>
    </row>
    <row r="556" spans="1:18" x14ac:dyDescent="0.2">
      <c r="A556" s="13"/>
      <c r="B556" s="13"/>
      <c r="C556" s="13"/>
      <c r="D556" s="13" t="s">
        <v>160</v>
      </c>
      <c r="E556" s="13"/>
      <c r="F556" s="13"/>
      <c r="G556" s="13" t="s">
        <v>161</v>
      </c>
      <c r="H556" s="13" t="s">
        <v>162</v>
      </c>
      <c r="I556" s="58" t="s">
        <v>72</v>
      </c>
      <c r="J556" s="58"/>
      <c r="K556" s="59"/>
      <c r="L556" s="59"/>
      <c r="M556" s="60"/>
      <c r="N556" s="66"/>
      <c r="O556" s="64"/>
      <c r="P556" s="61" t="str">
        <f t="shared" si="5"/>
        <v>O</v>
      </c>
      <c r="Q556" s="67"/>
      <c r="R556" s="62"/>
    </row>
    <row r="557" spans="1:18" x14ac:dyDescent="0.2">
      <c r="A557" s="13"/>
      <c r="B557" s="13"/>
      <c r="C557" s="13"/>
      <c r="D557" s="13" t="s">
        <v>483</v>
      </c>
      <c r="E557" s="13"/>
      <c r="F557" s="13"/>
      <c r="G557" s="13"/>
      <c r="H557" s="13" t="s">
        <v>484</v>
      </c>
      <c r="I557" s="58" t="s">
        <v>67</v>
      </c>
      <c r="J557" s="58"/>
      <c r="K557" s="59"/>
      <c r="L557" s="59"/>
      <c r="M557" s="60"/>
      <c r="N557" s="66"/>
      <c r="O557" s="64"/>
      <c r="P557" s="61" t="str">
        <f t="shared" si="5"/>
        <v>V</v>
      </c>
      <c r="Q557" s="67"/>
      <c r="R557" s="62"/>
    </row>
    <row r="558" spans="1:18" x14ac:dyDescent="0.2">
      <c r="A558" s="13"/>
      <c r="B558" s="13"/>
      <c r="C558" s="13"/>
      <c r="D558" s="13" t="s">
        <v>485</v>
      </c>
      <c r="E558" s="13"/>
      <c r="F558" s="13"/>
      <c r="G558" s="13" t="s">
        <v>87</v>
      </c>
      <c r="H558" s="13" t="s">
        <v>486</v>
      </c>
      <c r="I558" s="58" t="s">
        <v>72</v>
      </c>
      <c r="J558" s="58"/>
      <c r="K558" s="59"/>
      <c r="L558" s="59"/>
      <c r="M558" s="60"/>
      <c r="N558" s="66"/>
      <c r="O558" s="64"/>
      <c r="P558" s="61" t="str">
        <f t="shared" si="5"/>
        <v>O</v>
      </c>
      <c r="Q558" s="67"/>
      <c r="R558" s="62"/>
    </row>
    <row r="559" spans="1:18" x14ac:dyDescent="0.2">
      <c r="A559" s="13"/>
      <c r="B559" s="13"/>
      <c r="C559" s="13"/>
      <c r="D559" s="13" t="s">
        <v>487</v>
      </c>
      <c r="E559" s="13"/>
      <c r="F559" s="13"/>
      <c r="G559" s="13"/>
      <c r="H559" s="13" t="s">
        <v>488</v>
      </c>
      <c r="I559" s="58" t="s">
        <v>67</v>
      </c>
      <c r="J559" s="58"/>
      <c r="K559" s="59"/>
      <c r="L559" s="59"/>
      <c r="M559" s="60"/>
      <c r="N559" s="66"/>
      <c r="O559" s="64"/>
      <c r="P559" s="61" t="str">
        <f t="shared" si="5"/>
        <v>V</v>
      </c>
      <c r="Q559" s="67"/>
      <c r="R559" s="62"/>
    </row>
    <row r="560" spans="1:18" x14ac:dyDescent="0.2">
      <c r="A560" s="13"/>
      <c r="B560" s="83" t="s">
        <v>568</v>
      </c>
      <c r="C560" s="83"/>
      <c r="D560" s="83"/>
      <c r="E560" s="83"/>
      <c r="F560" s="83"/>
      <c r="G560" s="83"/>
      <c r="H560" s="84" t="s">
        <v>569</v>
      </c>
      <c r="I560" s="58"/>
      <c r="J560" s="58"/>
      <c r="K560" s="59"/>
      <c r="L560" s="59"/>
      <c r="M560" s="60"/>
      <c r="N560" s="66"/>
      <c r="O560" s="64"/>
      <c r="P560" s="61" t="str">
        <f t="shared" si="5"/>
        <v>LEEG</v>
      </c>
      <c r="Q560" s="67" t="s">
        <v>195</v>
      </c>
      <c r="R560" s="62"/>
    </row>
    <row r="561" spans="1:18" x14ac:dyDescent="0.2">
      <c r="A561" s="13"/>
      <c r="B561" s="13"/>
      <c r="C561" s="13" t="s">
        <v>570</v>
      </c>
      <c r="D561" s="13"/>
      <c r="E561" s="13"/>
      <c r="F561" s="13"/>
      <c r="G561" s="13"/>
      <c r="H561" s="13" t="s">
        <v>571</v>
      </c>
      <c r="I561" s="58"/>
      <c r="J561" s="58"/>
      <c r="K561" s="59"/>
      <c r="L561" s="59"/>
      <c r="M561" s="60"/>
      <c r="N561" s="66"/>
      <c r="O561" s="64"/>
      <c r="P561" s="61" t="str">
        <f t="shared" ref="P561:P584" si="13">IF(LEFT(I561,1)="X","X",IF(LEFT(I561,1)="V","V",IF(J561="V","V",IF(K561="V","V",IF(L561="V","O",IF(M561="V","O",IF(N561="V","O",IF(O561="V","O",IF(LEFT(I561,1)="O","O",IF(LEFT(J561,1)="O","O",IF(K561="O","O",IF(L561="O","O",IF(M561="O","O",IF(N561="O","O",IF(O561="O","O","LEEG")))))))))))))))</f>
        <v>LEEG</v>
      </c>
      <c r="Q561" s="67"/>
      <c r="R561" s="62"/>
    </row>
    <row r="562" spans="1:18" x14ac:dyDescent="0.2">
      <c r="A562" s="13"/>
      <c r="B562" s="13"/>
      <c r="C562" s="13" t="s">
        <v>572</v>
      </c>
      <c r="D562" s="13"/>
      <c r="E562" s="13"/>
      <c r="F562" s="13"/>
      <c r="G562" s="13"/>
      <c r="H562" s="13" t="s">
        <v>573</v>
      </c>
      <c r="I562" s="58"/>
      <c r="J562" s="58"/>
      <c r="K562" s="59"/>
      <c r="L562" s="59"/>
      <c r="M562" s="60"/>
      <c r="N562" s="66"/>
      <c r="O562" s="64"/>
      <c r="P562" s="61" t="str">
        <f t="shared" si="13"/>
        <v>LEEG</v>
      </c>
      <c r="Q562" s="67"/>
      <c r="R562" s="62"/>
    </row>
    <row r="563" spans="1:18" x14ac:dyDescent="0.2">
      <c r="A563" s="13"/>
      <c r="B563" s="13"/>
      <c r="C563" s="13" t="s">
        <v>574</v>
      </c>
      <c r="D563" s="13"/>
      <c r="E563" s="13"/>
      <c r="F563" s="13"/>
      <c r="G563" s="13"/>
      <c r="H563" s="13" t="s">
        <v>575</v>
      </c>
      <c r="I563" s="58"/>
      <c r="J563" s="58"/>
      <c r="K563" s="59"/>
      <c r="L563" s="59"/>
      <c r="M563" s="60"/>
      <c r="N563" s="66"/>
      <c r="O563" s="64"/>
      <c r="P563" s="61" t="str">
        <f t="shared" si="13"/>
        <v>LEEG</v>
      </c>
      <c r="Q563" s="67"/>
      <c r="R563" s="62"/>
    </row>
    <row r="564" spans="1:18" x14ac:dyDescent="0.2">
      <c r="A564" s="13"/>
      <c r="B564" s="13"/>
      <c r="C564" s="13" t="s">
        <v>576</v>
      </c>
      <c r="D564" s="13"/>
      <c r="E564" s="13"/>
      <c r="F564" s="13"/>
      <c r="G564" s="13"/>
      <c r="H564" s="13" t="s">
        <v>577</v>
      </c>
      <c r="I564" s="58"/>
      <c r="J564" s="58"/>
      <c r="K564" s="59"/>
      <c r="L564" s="59"/>
      <c r="M564" s="60"/>
      <c r="N564" s="66"/>
      <c r="O564" s="64"/>
      <c r="P564" s="61" t="str">
        <f t="shared" si="13"/>
        <v>LEEG</v>
      </c>
      <c r="Q564" s="67"/>
      <c r="R564" s="62"/>
    </row>
    <row r="565" spans="1:18" x14ac:dyDescent="0.2">
      <c r="A565" s="13"/>
      <c r="B565" s="13"/>
      <c r="C565" s="13" t="s">
        <v>190</v>
      </c>
      <c r="D565" s="13"/>
      <c r="E565" s="13"/>
      <c r="F565" s="13"/>
      <c r="G565" s="13"/>
      <c r="H565" s="13" t="s">
        <v>191</v>
      </c>
      <c r="I565" s="58"/>
      <c r="J565" s="58"/>
      <c r="K565" s="59"/>
      <c r="L565" s="59"/>
      <c r="M565" s="60"/>
      <c r="N565" s="66"/>
      <c r="O565" s="64"/>
      <c r="P565" s="61" t="str">
        <f t="shared" si="13"/>
        <v>LEEG</v>
      </c>
      <c r="Q565" s="67"/>
      <c r="R565" s="62"/>
    </row>
    <row r="566" spans="1:18" x14ac:dyDescent="0.2">
      <c r="A566" s="13"/>
      <c r="B566" s="13"/>
      <c r="C566" s="13" t="s">
        <v>101</v>
      </c>
      <c r="D566" s="13"/>
      <c r="E566" s="13"/>
      <c r="F566" s="13"/>
      <c r="G566" s="13" t="s">
        <v>102</v>
      </c>
      <c r="H566" s="13" t="s">
        <v>103</v>
      </c>
      <c r="I566" s="58"/>
      <c r="J566" s="58"/>
      <c r="K566" s="59"/>
      <c r="L566" s="59"/>
      <c r="M566" s="60"/>
      <c r="N566" s="66"/>
      <c r="O566" s="64"/>
      <c r="P566" s="61" t="str">
        <f t="shared" si="13"/>
        <v>LEEG</v>
      </c>
      <c r="Q566" s="67"/>
      <c r="R566" s="62"/>
    </row>
    <row r="567" spans="1:18" x14ac:dyDescent="0.2">
      <c r="A567" s="13"/>
      <c r="B567" s="13" t="s">
        <v>578</v>
      </c>
      <c r="C567" s="13"/>
      <c r="D567" s="13"/>
      <c r="E567" s="13"/>
      <c r="F567" s="13"/>
      <c r="G567" s="13"/>
      <c r="H567" s="50" t="s">
        <v>579</v>
      </c>
      <c r="I567" s="58"/>
      <c r="J567" s="58"/>
      <c r="K567" s="59"/>
      <c r="L567" s="59"/>
      <c r="M567" s="60"/>
      <c r="N567" s="66"/>
      <c r="O567" s="64"/>
      <c r="P567" s="61" t="str">
        <f t="shared" si="13"/>
        <v>LEEG</v>
      </c>
      <c r="Q567" s="67" t="s">
        <v>195</v>
      </c>
      <c r="R567" s="62"/>
    </row>
    <row r="568" spans="1:18" x14ac:dyDescent="0.2">
      <c r="A568" s="13"/>
      <c r="B568" s="13"/>
      <c r="C568" s="13" t="s">
        <v>190</v>
      </c>
      <c r="D568" s="13"/>
      <c r="E568" s="13"/>
      <c r="F568" s="13"/>
      <c r="G568" s="13"/>
      <c r="H568" s="13" t="s">
        <v>191</v>
      </c>
      <c r="I568" s="58"/>
      <c r="J568" s="58"/>
      <c r="K568" s="59"/>
      <c r="L568" s="59"/>
      <c r="M568" s="60"/>
      <c r="N568" s="66"/>
      <c r="O568" s="64"/>
      <c r="P568" s="61" t="str">
        <f t="shared" si="13"/>
        <v>LEEG</v>
      </c>
      <c r="Q568" s="67"/>
      <c r="R568" s="62"/>
    </row>
    <row r="569" spans="1:18" x14ac:dyDescent="0.2">
      <c r="A569" s="13"/>
      <c r="B569" s="13"/>
      <c r="C569" s="13" t="s">
        <v>580</v>
      </c>
      <c r="D569" s="13"/>
      <c r="E569" s="13"/>
      <c r="F569" s="13"/>
      <c r="G569" s="13"/>
      <c r="H569" s="13" t="s">
        <v>581</v>
      </c>
      <c r="I569" s="58"/>
      <c r="J569" s="58"/>
      <c r="K569" s="59"/>
      <c r="L569" s="59"/>
      <c r="M569" s="60"/>
      <c r="N569" s="66"/>
      <c r="O569" s="64"/>
      <c r="P569" s="61" t="str">
        <f t="shared" si="13"/>
        <v>LEEG</v>
      </c>
      <c r="Q569" s="67"/>
      <c r="R569" s="62"/>
    </row>
    <row r="570" spans="1:18" x14ac:dyDescent="0.2">
      <c r="A570" s="13"/>
      <c r="B570" s="13"/>
      <c r="C570" s="13" t="s">
        <v>582</v>
      </c>
      <c r="D570" s="13"/>
      <c r="E570" s="13"/>
      <c r="F570" s="13"/>
      <c r="G570" s="13"/>
      <c r="H570" s="13" t="s">
        <v>583</v>
      </c>
      <c r="I570" s="58"/>
      <c r="J570" s="58"/>
      <c r="K570" s="59"/>
      <c r="L570" s="59"/>
      <c r="M570" s="60"/>
      <c r="N570" s="66"/>
      <c r="O570" s="64"/>
      <c r="P570" s="61" t="str">
        <f t="shared" si="13"/>
        <v>LEEG</v>
      </c>
      <c r="Q570" s="67"/>
      <c r="R570" s="62"/>
    </row>
    <row r="571" spans="1:18" x14ac:dyDescent="0.2">
      <c r="A571" s="13"/>
      <c r="B571" s="13"/>
      <c r="C571" s="13" t="s">
        <v>101</v>
      </c>
      <c r="D571" s="13"/>
      <c r="E571" s="13"/>
      <c r="F571" s="13"/>
      <c r="G571" s="13" t="s">
        <v>102</v>
      </c>
      <c r="H571" s="13" t="s">
        <v>103</v>
      </c>
      <c r="I571" s="58"/>
      <c r="J571" s="58"/>
      <c r="K571" s="59"/>
      <c r="L571" s="59"/>
      <c r="M571" s="60"/>
      <c r="N571" s="66"/>
      <c r="O571" s="64"/>
      <c r="P571" s="61" t="str">
        <f t="shared" si="13"/>
        <v>LEEG</v>
      </c>
      <c r="Q571" s="67"/>
      <c r="R571" s="62"/>
    </row>
    <row r="572" spans="1:18" x14ac:dyDescent="0.2">
      <c r="A572" s="13"/>
      <c r="B572" s="13"/>
      <c r="C572" s="13" t="s">
        <v>584</v>
      </c>
      <c r="D572" s="13"/>
      <c r="E572" s="13"/>
      <c r="F572" s="13"/>
      <c r="G572" s="13"/>
      <c r="H572" s="13" t="s">
        <v>585</v>
      </c>
      <c r="I572" s="58"/>
      <c r="J572" s="58"/>
      <c r="K572" s="59"/>
      <c r="L572" s="59"/>
      <c r="M572" s="60"/>
      <c r="N572" s="66"/>
      <c r="O572" s="64"/>
      <c r="P572" s="61" t="str">
        <f t="shared" si="13"/>
        <v>LEEG</v>
      </c>
      <c r="Q572" s="67"/>
      <c r="R572" s="62"/>
    </row>
    <row r="573" spans="1:18" x14ac:dyDescent="0.2">
      <c r="A573" s="13"/>
      <c r="B573" s="13" t="s">
        <v>586</v>
      </c>
      <c r="C573" s="13"/>
      <c r="D573" s="13"/>
      <c r="E573" s="13"/>
      <c r="F573" s="13"/>
      <c r="G573" s="13"/>
      <c r="H573" s="50" t="s">
        <v>587</v>
      </c>
      <c r="I573" s="58"/>
      <c r="J573" s="58"/>
      <c r="K573" s="59"/>
      <c r="L573" s="59"/>
      <c r="M573" s="60"/>
      <c r="N573" s="66"/>
      <c r="O573" s="64"/>
      <c r="P573" s="61" t="str">
        <f t="shared" si="13"/>
        <v>LEEG</v>
      </c>
      <c r="Q573" s="67" t="s">
        <v>195</v>
      </c>
      <c r="R573" s="62"/>
    </row>
    <row r="574" spans="1:18" x14ac:dyDescent="0.2">
      <c r="A574" s="13"/>
      <c r="B574" s="13"/>
      <c r="C574" s="13" t="s">
        <v>588</v>
      </c>
      <c r="D574" s="13"/>
      <c r="E574" s="13"/>
      <c r="F574" s="13"/>
      <c r="G574" s="13"/>
      <c r="H574" s="13" t="s">
        <v>589</v>
      </c>
      <c r="I574" s="58"/>
      <c r="J574" s="58"/>
      <c r="K574" s="59"/>
      <c r="L574" s="59"/>
      <c r="M574" s="60"/>
      <c r="N574" s="66"/>
      <c r="O574" s="64"/>
      <c r="P574" s="61" t="str">
        <f t="shared" si="13"/>
        <v>LEEG</v>
      </c>
      <c r="Q574" s="67"/>
      <c r="R574" s="62"/>
    </row>
    <row r="575" spans="1:18" x14ac:dyDescent="0.2">
      <c r="A575" s="13"/>
      <c r="B575" s="13"/>
      <c r="C575" s="13" t="s">
        <v>80</v>
      </c>
      <c r="D575" s="13"/>
      <c r="E575" s="13"/>
      <c r="F575" s="13"/>
      <c r="G575" s="13" t="s">
        <v>81</v>
      </c>
      <c r="H575" s="13" t="s">
        <v>82</v>
      </c>
      <c r="I575" s="58"/>
      <c r="J575" s="58"/>
      <c r="K575" s="59"/>
      <c r="L575" s="59"/>
      <c r="M575" s="60"/>
      <c r="N575" s="66"/>
      <c r="O575" s="64"/>
      <c r="P575" s="61" t="str">
        <f t="shared" si="13"/>
        <v>LEEG</v>
      </c>
      <c r="Q575" s="67"/>
      <c r="R575" s="62"/>
    </row>
    <row r="576" spans="1:18" x14ac:dyDescent="0.2">
      <c r="A576" s="13"/>
      <c r="B576" s="13"/>
      <c r="C576" s="13" t="s">
        <v>101</v>
      </c>
      <c r="D576" s="13"/>
      <c r="E576" s="13"/>
      <c r="F576" s="13"/>
      <c r="G576" s="13"/>
      <c r="H576" s="13" t="s">
        <v>103</v>
      </c>
      <c r="I576" s="58"/>
      <c r="J576" s="58"/>
      <c r="K576" s="59"/>
      <c r="L576" s="59"/>
      <c r="M576" s="60"/>
      <c r="N576" s="66"/>
      <c r="O576" s="64"/>
      <c r="P576" s="61" t="str">
        <f t="shared" si="13"/>
        <v>LEEG</v>
      </c>
      <c r="Q576" s="67"/>
      <c r="R576" s="62"/>
    </row>
    <row r="577" spans="1:18" x14ac:dyDescent="0.2">
      <c r="A577" s="13"/>
      <c r="B577" s="13"/>
      <c r="C577" s="13" t="s">
        <v>590</v>
      </c>
      <c r="D577" s="13"/>
      <c r="E577" s="13"/>
      <c r="F577" s="13"/>
      <c r="G577" s="13"/>
      <c r="H577" s="50" t="s">
        <v>591</v>
      </c>
      <c r="I577" s="58"/>
      <c r="J577" s="58"/>
      <c r="K577" s="59"/>
      <c r="L577" s="59"/>
      <c r="M577" s="60"/>
      <c r="N577" s="66"/>
      <c r="O577" s="64"/>
      <c r="P577" s="61" t="str">
        <f t="shared" si="13"/>
        <v>LEEG</v>
      </c>
      <c r="Q577" s="67" t="s">
        <v>195</v>
      </c>
      <c r="R577" s="62"/>
    </row>
    <row r="578" spans="1:18" x14ac:dyDescent="0.2">
      <c r="A578" s="13"/>
      <c r="B578" s="13"/>
      <c r="C578" s="13"/>
      <c r="D578" s="13" t="s">
        <v>588</v>
      </c>
      <c r="E578" s="13"/>
      <c r="F578" s="13"/>
      <c r="G578" s="13"/>
      <c r="H578" s="13" t="s">
        <v>589</v>
      </c>
      <c r="I578" s="58"/>
      <c r="J578" s="58"/>
      <c r="K578" s="59"/>
      <c r="L578" s="59"/>
      <c r="M578" s="60"/>
      <c r="N578" s="66"/>
      <c r="O578" s="64"/>
      <c r="P578" s="61" t="str">
        <f t="shared" si="13"/>
        <v>LEEG</v>
      </c>
      <c r="Q578" s="67"/>
      <c r="R578" s="62"/>
    </row>
    <row r="579" spans="1:18" x14ac:dyDescent="0.2">
      <c r="A579" s="13"/>
      <c r="B579" s="13"/>
      <c r="C579" s="13"/>
      <c r="D579" s="13" t="s">
        <v>592</v>
      </c>
      <c r="E579" s="13"/>
      <c r="F579" s="13"/>
      <c r="G579" s="13"/>
      <c r="H579" s="13" t="s">
        <v>593</v>
      </c>
      <c r="I579" s="58"/>
      <c r="J579" s="58"/>
      <c r="K579" s="59"/>
      <c r="L579" s="59"/>
      <c r="M579" s="60"/>
      <c r="N579" s="66"/>
      <c r="O579" s="64"/>
      <c r="P579" s="61" t="str">
        <f t="shared" si="13"/>
        <v>LEEG</v>
      </c>
      <c r="Q579" s="67"/>
      <c r="R579" s="62"/>
    </row>
    <row r="580" spans="1:18" x14ac:dyDescent="0.2">
      <c r="A580" s="13"/>
      <c r="B580" s="13"/>
      <c r="C580" s="13"/>
      <c r="D580" s="13" t="s">
        <v>80</v>
      </c>
      <c r="E580" s="13"/>
      <c r="F580" s="13"/>
      <c r="G580" s="13" t="s">
        <v>81</v>
      </c>
      <c r="H580" s="13" t="s">
        <v>82</v>
      </c>
      <c r="I580" s="58"/>
      <c r="J580" s="58"/>
      <c r="K580" s="59"/>
      <c r="L580" s="59"/>
      <c r="M580" s="60"/>
      <c r="N580" s="66"/>
      <c r="O580" s="64"/>
      <c r="P580" s="61" t="str">
        <f t="shared" si="13"/>
        <v>LEEG</v>
      </c>
      <c r="Q580" s="67"/>
      <c r="R580" s="62"/>
    </row>
    <row r="581" spans="1:18" x14ac:dyDescent="0.2">
      <c r="A581" s="13"/>
      <c r="B581" s="13"/>
      <c r="C581" s="13"/>
      <c r="D581" s="13" t="s">
        <v>101</v>
      </c>
      <c r="E581" s="13"/>
      <c r="F581" s="13"/>
      <c r="G581" s="13"/>
      <c r="H581" s="13" t="s">
        <v>103</v>
      </c>
      <c r="I581" s="58"/>
      <c r="J581" s="58"/>
      <c r="K581" s="59"/>
      <c r="L581" s="59"/>
      <c r="M581" s="60"/>
      <c r="N581" s="66"/>
      <c r="O581" s="64"/>
      <c r="P581" s="61" t="str">
        <f t="shared" si="13"/>
        <v>LEEG</v>
      </c>
      <c r="Q581" s="67"/>
      <c r="R581" s="62"/>
    </row>
    <row r="582" spans="1:18" x14ac:dyDescent="0.2">
      <c r="A582" s="13"/>
      <c r="B582" s="13" t="s">
        <v>594</v>
      </c>
      <c r="C582" s="13"/>
      <c r="D582" s="13"/>
      <c r="E582" s="13"/>
      <c r="F582" s="13"/>
      <c r="G582" s="13" t="s">
        <v>65</v>
      </c>
      <c r="H582" s="50" t="s">
        <v>595</v>
      </c>
      <c r="I582" s="58"/>
      <c r="J582" s="58" t="s">
        <v>72</v>
      </c>
      <c r="K582" s="59"/>
      <c r="L582" s="59"/>
      <c r="M582" s="60"/>
      <c r="N582" s="66"/>
      <c r="O582" s="64"/>
      <c r="P582" s="61" t="str">
        <f t="shared" si="13"/>
        <v>O</v>
      </c>
      <c r="Q582" s="67" t="s">
        <v>195</v>
      </c>
      <c r="R582" s="62"/>
    </row>
    <row r="583" spans="1:18" x14ac:dyDescent="0.2">
      <c r="A583" s="13"/>
      <c r="B583" s="13"/>
      <c r="C583" s="13" t="s">
        <v>596</v>
      </c>
      <c r="D583" s="13"/>
      <c r="E583" s="13"/>
      <c r="F583" s="13"/>
      <c r="G583" s="13"/>
      <c r="H583" s="13" t="s">
        <v>597</v>
      </c>
      <c r="I583" s="58"/>
      <c r="J583" s="58"/>
      <c r="K583" s="59"/>
      <c r="L583" s="59"/>
      <c r="M583" s="60"/>
      <c r="N583" s="66"/>
      <c r="O583" s="64"/>
      <c r="P583" s="61" t="str">
        <f t="shared" si="13"/>
        <v>LEEG</v>
      </c>
      <c r="Q583" s="67"/>
      <c r="R583" s="62"/>
    </row>
    <row r="584" spans="1:18" x14ac:dyDescent="0.2">
      <c r="A584" s="13"/>
      <c r="B584" s="13"/>
      <c r="C584" s="13" t="s">
        <v>598</v>
      </c>
      <c r="D584" s="13"/>
      <c r="E584" s="13"/>
      <c r="F584" s="13"/>
      <c r="G584" s="13"/>
      <c r="H584" s="13" t="s">
        <v>599</v>
      </c>
      <c r="I584" s="58"/>
      <c r="J584" s="58"/>
      <c r="K584" s="59"/>
      <c r="L584" s="59"/>
      <c r="M584" s="60"/>
      <c r="N584" s="66"/>
      <c r="O584" s="64"/>
      <c r="P584" s="61" t="str">
        <f t="shared" si="13"/>
        <v>LEEG</v>
      </c>
      <c r="Q584" s="67"/>
      <c r="R584" s="62"/>
    </row>
    <row r="585" spans="1:18" x14ac:dyDescent="0.2">
      <c r="A585" s="13"/>
      <c r="B585" s="13"/>
      <c r="C585" s="13" t="s">
        <v>600</v>
      </c>
      <c r="D585" s="13"/>
      <c r="E585" s="13"/>
      <c r="F585" s="13"/>
      <c r="G585" s="13"/>
      <c r="H585" s="13" t="s">
        <v>601</v>
      </c>
      <c r="I585" s="58"/>
      <c r="J585" s="58"/>
      <c r="K585" s="59"/>
      <c r="L585" s="59"/>
      <c r="M585" s="60"/>
      <c r="N585" s="66"/>
      <c r="O585" s="64"/>
      <c r="P585" s="61" t="str">
        <f t="shared" ref="P585:P605" si="14">IF(LEFT(I585,1)="X","X",IF(LEFT(I585,1)="V","V",IF(J585="V","V",IF(K585="V","V",IF(L585="V","O",IF(M585="V","O",IF(N585="V","O",IF(O585="V","O",IF(LEFT(I585,1)="O","O",IF(LEFT(J585,1)="O","O",IF(K585="O","O",IF(L585="O","O",IF(M585="O","O",IF(N585="O","O",IF(O585="O","O","LEEG")))))))))))))))</f>
        <v>LEEG</v>
      </c>
      <c r="Q585" s="67"/>
      <c r="R585" s="62"/>
    </row>
    <row r="586" spans="1:18" x14ac:dyDescent="0.2">
      <c r="A586" s="13"/>
      <c r="B586" s="13"/>
      <c r="C586" s="13" t="s">
        <v>602</v>
      </c>
      <c r="D586" s="13"/>
      <c r="E586" s="13"/>
      <c r="F586" s="13"/>
      <c r="G586" s="13" t="s">
        <v>603</v>
      </c>
      <c r="H586" s="13" t="s">
        <v>604</v>
      </c>
      <c r="I586" s="58"/>
      <c r="J586" s="58"/>
      <c r="K586" s="59"/>
      <c r="L586" s="59"/>
      <c r="M586" s="60"/>
      <c r="N586" s="66"/>
      <c r="O586" s="64"/>
      <c r="P586" s="61" t="str">
        <f t="shared" si="14"/>
        <v>LEEG</v>
      </c>
      <c r="Q586" s="67"/>
      <c r="R586" s="62"/>
    </row>
    <row r="587" spans="1:18" x14ac:dyDescent="0.2">
      <c r="A587" s="13"/>
      <c r="B587" s="13"/>
      <c r="C587" s="13" t="s">
        <v>605</v>
      </c>
      <c r="D587" s="13"/>
      <c r="E587" s="13"/>
      <c r="F587" s="13"/>
      <c r="G587" s="13" t="s">
        <v>603</v>
      </c>
      <c r="H587" s="13" t="s">
        <v>606</v>
      </c>
      <c r="I587" s="58"/>
      <c r="J587" s="58"/>
      <c r="K587" s="59"/>
      <c r="L587" s="59"/>
      <c r="M587" s="60"/>
      <c r="N587" s="66"/>
      <c r="O587" s="64"/>
      <c r="P587" s="61" t="str">
        <f t="shared" si="14"/>
        <v>LEEG</v>
      </c>
      <c r="Q587" s="67"/>
      <c r="R587" s="62"/>
    </row>
    <row r="588" spans="1:18" x14ac:dyDescent="0.2">
      <c r="A588" s="13"/>
      <c r="B588" s="13"/>
      <c r="C588" s="13" t="s">
        <v>607</v>
      </c>
      <c r="D588" s="13"/>
      <c r="E588" s="13"/>
      <c r="F588" s="13"/>
      <c r="G588" s="13"/>
      <c r="H588" s="13" t="s">
        <v>608</v>
      </c>
      <c r="I588" s="58"/>
      <c r="J588" s="58" t="s">
        <v>72</v>
      </c>
      <c r="K588" s="59"/>
      <c r="L588" s="59"/>
      <c r="M588" s="60"/>
      <c r="N588" s="66"/>
      <c r="O588" s="64"/>
      <c r="P588" s="61" t="str">
        <f t="shared" si="14"/>
        <v>O</v>
      </c>
      <c r="Q588" s="67"/>
      <c r="R588" s="62"/>
    </row>
    <row r="589" spans="1:18" x14ac:dyDescent="0.2">
      <c r="A589" s="13"/>
      <c r="B589" s="13"/>
      <c r="C589" s="13" t="s">
        <v>609</v>
      </c>
      <c r="D589" s="13"/>
      <c r="E589" s="13"/>
      <c r="F589" s="13"/>
      <c r="G589" s="13" t="s">
        <v>603</v>
      </c>
      <c r="H589" s="13" t="s">
        <v>610</v>
      </c>
      <c r="I589" s="58"/>
      <c r="J589" s="58"/>
      <c r="K589" s="59"/>
      <c r="L589" s="59"/>
      <c r="M589" s="60"/>
      <c r="N589" s="66"/>
      <c r="O589" s="64"/>
      <c r="P589" s="61" t="str">
        <f t="shared" si="14"/>
        <v>LEEG</v>
      </c>
      <c r="Q589" s="67"/>
      <c r="R589" s="62"/>
    </row>
    <row r="590" spans="1:18" x14ac:dyDescent="0.2">
      <c r="A590" s="13"/>
      <c r="B590" s="13"/>
      <c r="C590" s="13" t="s">
        <v>611</v>
      </c>
      <c r="D590" s="13"/>
      <c r="E590" s="13"/>
      <c r="F590" s="13"/>
      <c r="G590" s="13"/>
      <c r="H590" s="13" t="s">
        <v>612</v>
      </c>
      <c r="I590" s="58"/>
      <c r="J590" s="58"/>
      <c r="K590" s="59"/>
      <c r="L590" s="59"/>
      <c r="M590" s="60"/>
      <c r="N590" s="66"/>
      <c r="O590" s="64"/>
      <c r="P590" s="61" t="str">
        <f t="shared" si="14"/>
        <v>LEEG</v>
      </c>
      <c r="Q590" s="67"/>
      <c r="R590" s="62"/>
    </row>
    <row r="591" spans="1:18" x14ac:dyDescent="0.2">
      <c r="A591" s="13"/>
      <c r="B591" s="13"/>
      <c r="C591" s="13" t="s">
        <v>613</v>
      </c>
      <c r="D591" s="13"/>
      <c r="E591" s="13"/>
      <c r="F591" s="13"/>
      <c r="G591" s="13"/>
      <c r="H591" s="13" t="s">
        <v>614</v>
      </c>
      <c r="I591" s="58"/>
      <c r="J591" s="58"/>
      <c r="K591" s="59"/>
      <c r="L591" s="59"/>
      <c r="M591" s="60"/>
      <c r="N591" s="66"/>
      <c r="O591" s="64"/>
      <c r="P591" s="61" t="str">
        <f t="shared" si="14"/>
        <v>LEEG</v>
      </c>
      <c r="Q591" s="67"/>
      <c r="R591" s="62"/>
    </row>
    <row r="592" spans="1:18" x14ac:dyDescent="0.2">
      <c r="A592" s="13"/>
      <c r="B592" s="13"/>
      <c r="C592" s="13" t="s">
        <v>615</v>
      </c>
      <c r="D592" s="13"/>
      <c r="E592" s="13"/>
      <c r="F592" s="13"/>
      <c r="G592" s="13"/>
      <c r="H592" s="13" t="s">
        <v>616</v>
      </c>
      <c r="I592" s="58"/>
      <c r="J592" s="58"/>
      <c r="K592" s="59"/>
      <c r="L592" s="59"/>
      <c r="M592" s="60"/>
      <c r="N592" s="66"/>
      <c r="O592" s="64"/>
      <c r="P592" s="61" t="str">
        <f t="shared" si="14"/>
        <v>LEEG</v>
      </c>
      <c r="Q592" s="67"/>
      <c r="R592" s="62"/>
    </row>
    <row r="593" spans="1:18" x14ac:dyDescent="0.2">
      <c r="A593" s="13"/>
      <c r="B593" s="13"/>
      <c r="C593" s="13" t="s">
        <v>617</v>
      </c>
      <c r="D593" s="13"/>
      <c r="E593" s="13"/>
      <c r="F593" s="13"/>
      <c r="G593" s="13"/>
      <c r="H593" s="13" t="s">
        <v>618</v>
      </c>
      <c r="I593" s="58"/>
      <c r="J593" s="58"/>
      <c r="K593" s="59"/>
      <c r="L593" s="59"/>
      <c r="M593" s="60"/>
      <c r="N593" s="66"/>
      <c r="O593" s="64"/>
      <c r="P593" s="61" t="str">
        <f t="shared" si="14"/>
        <v>LEEG</v>
      </c>
      <c r="Q593" s="67"/>
      <c r="R593" s="62"/>
    </row>
    <row r="594" spans="1:18" x14ac:dyDescent="0.2">
      <c r="A594" s="13"/>
      <c r="B594" s="13"/>
      <c r="C594" s="13" t="s">
        <v>619</v>
      </c>
      <c r="D594" s="13"/>
      <c r="E594" s="13"/>
      <c r="F594" s="13"/>
      <c r="G594" s="13"/>
      <c r="H594" s="13" t="s">
        <v>620</v>
      </c>
      <c r="I594" s="58"/>
      <c r="J594" s="58"/>
      <c r="K594" s="59"/>
      <c r="L594" s="59"/>
      <c r="M594" s="60"/>
      <c r="N594" s="66"/>
      <c r="O594" s="64"/>
      <c r="P594" s="61" t="str">
        <f t="shared" si="14"/>
        <v>LEEG</v>
      </c>
      <c r="Q594" s="67"/>
      <c r="R594" s="62"/>
    </row>
    <row r="595" spans="1:18" x14ac:dyDescent="0.2">
      <c r="A595" s="13"/>
      <c r="B595" s="13"/>
      <c r="C595" s="13" t="s">
        <v>621</v>
      </c>
      <c r="D595" s="13"/>
      <c r="E595" s="13"/>
      <c r="F595" s="13"/>
      <c r="G595" s="13" t="s">
        <v>603</v>
      </c>
      <c r="H595" s="13" t="s">
        <v>622</v>
      </c>
      <c r="I595" s="58"/>
      <c r="J595" s="58"/>
      <c r="K595" s="59"/>
      <c r="L595" s="59"/>
      <c r="M595" s="60"/>
      <c r="N595" s="66"/>
      <c r="O595" s="64"/>
      <c r="P595" s="61" t="str">
        <f t="shared" si="14"/>
        <v>LEEG</v>
      </c>
      <c r="Q595" s="67"/>
      <c r="R595" s="62"/>
    </row>
    <row r="596" spans="1:18" x14ac:dyDescent="0.2">
      <c r="A596" s="13"/>
      <c r="B596" s="13"/>
      <c r="C596" s="13" t="s">
        <v>288</v>
      </c>
      <c r="D596" s="13"/>
      <c r="E596" s="13"/>
      <c r="F596" s="13"/>
      <c r="G596" s="13"/>
      <c r="H596" s="13" t="s">
        <v>289</v>
      </c>
      <c r="I596" s="58"/>
      <c r="J596" s="58"/>
      <c r="K596" s="59"/>
      <c r="L596" s="59"/>
      <c r="M596" s="60"/>
      <c r="N596" s="66"/>
      <c r="O596" s="64"/>
      <c r="P596" s="61" t="str">
        <f t="shared" si="14"/>
        <v>LEEG</v>
      </c>
      <c r="Q596" s="67"/>
      <c r="R596" s="62"/>
    </row>
    <row r="597" spans="1:18" x14ac:dyDescent="0.2">
      <c r="A597" s="13"/>
      <c r="B597" s="13"/>
      <c r="C597" s="51" t="s">
        <v>623</v>
      </c>
      <c r="D597" s="51"/>
      <c r="E597" s="51"/>
      <c r="F597" s="51"/>
      <c r="G597" s="51" t="s">
        <v>624</v>
      </c>
      <c r="H597" s="51" t="s">
        <v>625</v>
      </c>
      <c r="I597" s="58"/>
      <c r="J597" s="58" t="s">
        <v>72</v>
      </c>
      <c r="K597" s="59"/>
      <c r="L597" s="59"/>
      <c r="M597" s="60"/>
      <c r="N597" s="66"/>
      <c r="O597" s="64"/>
      <c r="P597" s="61" t="str">
        <f t="shared" si="14"/>
        <v>O</v>
      </c>
      <c r="Q597" s="67"/>
      <c r="R597" s="62"/>
    </row>
    <row r="598" spans="1:18" x14ac:dyDescent="0.2">
      <c r="A598" s="13"/>
      <c r="B598" s="13"/>
      <c r="C598" s="13" t="s">
        <v>626</v>
      </c>
      <c r="D598" s="13"/>
      <c r="E598" s="13"/>
      <c r="F598" s="13"/>
      <c r="G598" s="13" t="s">
        <v>624</v>
      </c>
      <c r="H598" s="13" t="s">
        <v>627</v>
      </c>
      <c r="I598" s="58"/>
      <c r="J598" s="58" t="s">
        <v>72</v>
      </c>
      <c r="K598" s="59"/>
      <c r="L598" s="59"/>
      <c r="M598" s="60"/>
      <c r="N598" s="66"/>
      <c r="O598" s="64"/>
      <c r="P598" s="61" t="str">
        <f t="shared" si="14"/>
        <v>O</v>
      </c>
      <c r="Q598" s="67"/>
      <c r="R598" s="62"/>
    </row>
    <row r="599" spans="1:18" x14ac:dyDescent="0.2">
      <c r="A599" s="13"/>
      <c r="B599" s="13"/>
      <c r="C599" s="13" t="s">
        <v>628</v>
      </c>
      <c r="D599" s="13"/>
      <c r="E599" s="13"/>
      <c r="F599" s="13"/>
      <c r="G599" s="13" t="s">
        <v>272</v>
      </c>
      <c r="H599" s="13" t="s">
        <v>629</v>
      </c>
      <c r="I599" s="58"/>
      <c r="J599" s="58"/>
      <c r="K599" s="59"/>
      <c r="L599" s="59"/>
      <c r="M599" s="60"/>
      <c r="N599" s="66"/>
      <c r="O599" s="64"/>
      <c r="P599" s="61" t="str">
        <f t="shared" si="14"/>
        <v>LEEG</v>
      </c>
      <c r="Q599" s="67"/>
      <c r="R599" s="62"/>
    </row>
    <row r="600" spans="1:18" x14ac:dyDescent="0.2">
      <c r="A600" s="13"/>
      <c r="B600" s="13"/>
      <c r="C600" s="13" t="s">
        <v>630</v>
      </c>
      <c r="D600" s="13"/>
      <c r="E600" s="13"/>
      <c r="F600" s="13"/>
      <c r="G600" s="13" t="s">
        <v>272</v>
      </c>
      <c r="H600" s="13" t="s">
        <v>631</v>
      </c>
      <c r="I600" s="58"/>
      <c r="J600" s="58"/>
      <c r="K600" s="59"/>
      <c r="L600" s="59"/>
      <c r="M600" s="60"/>
      <c r="N600" s="66"/>
      <c r="O600" s="64"/>
      <c r="P600" s="61" t="str">
        <f t="shared" si="14"/>
        <v>LEEG</v>
      </c>
      <c r="Q600" s="67"/>
      <c r="R600" s="62"/>
    </row>
    <row r="601" spans="1:18" x14ac:dyDescent="0.2">
      <c r="A601" s="13"/>
      <c r="B601" s="13"/>
      <c r="C601" s="13" t="s">
        <v>632</v>
      </c>
      <c r="D601" s="13"/>
      <c r="E601" s="13"/>
      <c r="F601" s="13"/>
      <c r="G601" s="13" t="s">
        <v>272</v>
      </c>
      <c r="H601" s="13" t="s">
        <v>633</v>
      </c>
      <c r="I601" s="58"/>
      <c r="J601" s="58"/>
      <c r="K601" s="59"/>
      <c r="L601" s="59"/>
      <c r="M601" s="60"/>
      <c r="N601" s="66"/>
      <c r="O601" s="64"/>
      <c r="P601" s="61" t="str">
        <f t="shared" si="14"/>
        <v>LEEG</v>
      </c>
      <c r="Q601" s="67"/>
      <c r="R601" s="62"/>
    </row>
    <row r="602" spans="1:18" x14ac:dyDescent="0.2">
      <c r="A602" s="13"/>
      <c r="B602" s="13"/>
      <c r="C602" s="13" t="s">
        <v>634</v>
      </c>
      <c r="D602" s="13"/>
      <c r="E602" s="13"/>
      <c r="F602" s="13"/>
      <c r="G602" s="13" t="s">
        <v>272</v>
      </c>
      <c r="H602" s="13" t="s">
        <v>635</v>
      </c>
      <c r="I602" s="58"/>
      <c r="J602" s="58"/>
      <c r="K602" s="59"/>
      <c r="L602" s="59"/>
      <c r="M602" s="60"/>
      <c r="N602" s="66"/>
      <c r="O602" s="64"/>
      <c r="P602" s="61" t="str">
        <f t="shared" si="14"/>
        <v>LEEG</v>
      </c>
      <c r="Q602" s="67"/>
      <c r="R602" s="62"/>
    </row>
    <row r="603" spans="1:18" x14ac:dyDescent="0.2">
      <c r="A603" s="13"/>
      <c r="B603" s="13"/>
      <c r="C603" s="13" t="s">
        <v>190</v>
      </c>
      <c r="D603" s="13"/>
      <c r="E603" s="13"/>
      <c r="F603" s="13"/>
      <c r="G603" s="13"/>
      <c r="H603" s="13" t="s">
        <v>191</v>
      </c>
      <c r="I603" s="58"/>
      <c r="J603" s="58"/>
      <c r="K603" s="59"/>
      <c r="L603" s="59"/>
      <c r="M603" s="60"/>
      <c r="N603" s="66"/>
      <c r="O603" s="64"/>
      <c r="P603" s="61" t="str">
        <f t="shared" si="14"/>
        <v>LEEG</v>
      </c>
      <c r="Q603" s="67"/>
      <c r="R603" s="62"/>
    </row>
    <row r="604" spans="1:18" x14ac:dyDescent="0.2">
      <c r="A604" s="13"/>
      <c r="B604" s="13"/>
      <c r="C604" s="13" t="s">
        <v>101</v>
      </c>
      <c r="D604" s="13"/>
      <c r="E604" s="13"/>
      <c r="F604" s="13"/>
      <c r="G604" s="13" t="s">
        <v>102</v>
      </c>
      <c r="H604" s="13" t="s">
        <v>103</v>
      </c>
      <c r="I604" s="58"/>
      <c r="J604" s="58"/>
      <c r="K604" s="59"/>
      <c r="L604" s="59"/>
      <c r="M604" s="60"/>
      <c r="N604" s="66"/>
      <c r="O604" s="64"/>
      <c r="P604" s="61" t="str">
        <f t="shared" si="14"/>
        <v>LEEG</v>
      </c>
      <c r="Q604" s="67"/>
      <c r="R604" s="62"/>
    </row>
    <row r="605" spans="1:18" x14ac:dyDescent="0.2">
      <c r="A605" s="13"/>
      <c r="B605" s="13"/>
      <c r="C605" s="83" t="s">
        <v>636</v>
      </c>
      <c r="D605" s="83"/>
      <c r="E605" s="83"/>
      <c r="F605" s="83"/>
      <c r="G605" s="83" t="s">
        <v>87</v>
      </c>
      <c r="H605" s="83" t="s">
        <v>637</v>
      </c>
      <c r="I605" s="58"/>
      <c r="J605" s="58"/>
      <c r="K605" s="59"/>
      <c r="L605" s="59"/>
      <c r="M605" s="60"/>
      <c r="N605" s="66"/>
      <c r="O605" s="64"/>
      <c r="P605" s="61" t="str">
        <f t="shared" si="14"/>
        <v>LEEG</v>
      </c>
      <c r="Q605" s="67"/>
      <c r="R605" s="62"/>
    </row>
    <row r="606" spans="1:18" x14ac:dyDescent="0.2">
      <c r="A606" s="13"/>
      <c r="B606" s="13"/>
      <c r="C606" s="13" t="s">
        <v>638</v>
      </c>
      <c r="D606" s="13"/>
      <c r="E606" s="13"/>
      <c r="F606" s="13"/>
      <c r="G606" s="13"/>
      <c r="H606" s="50" t="s">
        <v>639</v>
      </c>
      <c r="I606" s="58"/>
      <c r="J606" s="58" t="s">
        <v>72</v>
      </c>
      <c r="K606" s="59"/>
      <c r="L606" s="59"/>
      <c r="M606" s="60"/>
      <c r="N606" s="66"/>
      <c r="O606" s="64"/>
      <c r="P606" s="61" t="str">
        <f t="shared" ref="P606:P671" si="15">IF(LEFT(I606,1)="X","X",IF(LEFT(I606,1)="V","V",IF(J606="V","V",IF(K606="V","V",IF(L606="V","O",IF(M606="V","O",IF(N606="V","O",IF(O606="V","O",IF(LEFT(I606,1)="O","O",IF(LEFT(J606,1)="O","O",IF(K606="O","O",IF(L606="O","O",IF(M606="O","O",IF(N606="O","O",IF(O606="O","O","LEEG")))))))))))))))</f>
        <v>O</v>
      </c>
      <c r="Q606" s="67" t="s">
        <v>195</v>
      </c>
      <c r="R606" s="62"/>
    </row>
    <row r="607" spans="1:18" x14ac:dyDescent="0.2">
      <c r="A607" s="13"/>
      <c r="B607" s="13"/>
      <c r="C607" s="13"/>
      <c r="D607" s="13" t="s">
        <v>640</v>
      </c>
      <c r="E607" s="13"/>
      <c r="F607" s="13"/>
      <c r="G607" s="13"/>
      <c r="H607" s="13" t="s">
        <v>641</v>
      </c>
      <c r="I607" s="58"/>
      <c r="J607" s="58" t="s">
        <v>72</v>
      </c>
      <c r="K607" s="59"/>
      <c r="L607" s="59"/>
      <c r="M607" s="60"/>
      <c r="N607" s="66"/>
      <c r="O607" s="64"/>
      <c r="P607" s="61" t="str">
        <f t="shared" ref="P607:P625" si="16">IF(LEFT(I607,1)="X","X",IF(LEFT(I607,1)="V","V",IF(J607="V","V",IF(K607="V","V",IF(L607="V","O",IF(M607="V","O",IF(N607="V","O",IF(O607="V","O",IF(LEFT(I607,1)="O","O",IF(LEFT(J607,1)="O","O",IF(K607="O","O",IF(L607="O","O",IF(M607="O","O",IF(N607="O","O",IF(O607="O","O","LEEG")))))))))))))))</f>
        <v>O</v>
      </c>
      <c r="Q607" s="67"/>
      <c r="R607" s="62"/>
    </row>
    <row r="608" spans="1:18" x14ac:dyDescent="0.2">
      <c r="A608" s="13"/>
      <c r="B608" s="13"/>
      <c r="C608" s="13"/>
      <c r="D608" s="83" t="s">
        <v>642</v>
      </c>
      <c r="E608" s="83"/>
      <c r="F608" s="83"/>
      <c r="G608" s="83" t="s">
        <v>87</v>
      </c>
      <c r="H608" s="83" t="s">
        <v>643</v>
      </c>
      <c r="I608" s="58"/>
      <c r="J608" s="58"/>
      <c r="K608" s="59"/>
      <c r="L608" s="59"/>
      <c r="M608" s="60"/>
      <c r="N608" s="66"/>
      <c r="O608" s="64"/>
      <c r="P608" s="61" t="str">
        <f t="shared" si="16"/>
        <v>LEEG</v>
      </c>
      <c r="Q608" s="67"/>
      <c r="R608" s="62"/>
    </row>
    <row r="609" spans="1:18" x14ac:dyDescent="0.2">
      <c r="A609" s="13"/>
      <c r="B609" s="13"/>
      <c r="C609" s="13"/>
      <c r="D609" s="83" t="s">
        <v>644</v>
      </c>
      <c r="E609" s="83"/>
      <c r="F609" s="83"/>
      <c r="G609" s="83" t="s">
        <v>87</v>
      </c>
      <c r="H609" s="83" t="s">
        <v>645</v>
      </c>
      <c r="I609" s="58"/>
      <c r="J609" s="58"/>
      <c r="K609" s="59"/>
      <c r="L609" s="59"/>
      <c r="M609" s="60"/>
      <c r="N609" s="66"/>
      <c r="O609" s="64"/>
      <c r="P609" s="61" t="str">
        <f t="shared" si="16"/>
        <v>LEEG</v>
      </c>
      <c r="Q609" s="67"/>
      <c r="R609" s="62"/>
    </row>
    <row r="610" spans="1:18" x14ac:dyDescent="0.2">
      <c r="A610" s="13"/>
      <c r="B610" s="13"/>
      <c r="C610" s="13"/>
      <c r="D610" s="13" t="s">
        <v>646</v>
      </c>
      <c r="E610" s="13"/>
      <c r="F610" s="13"/>
      <c r="G610" s="13" t="s">
        <v>87</v>
      </c>
      <c r="H610" s="13" t="s">
        <v>647</v>
      </c>
      <c r="I610" s="58"/>
      <c r="J610" s="58"/>
      <c r="K610" s="59"/>
      <c r="L610" s="59"/>
      <c r="M610" s="60"/>
      <c r="N610" s="66"/>
      <c r="O610" s="64"/>
      <c r="P610" s="61" t="str">
        <f t="shared" si="16"/>
        <v>LEEG</v>
      </c>
      <c r="Q610" s="67"/>
      <c r="R610" s="62"/>
    </row>
    <row r="611" spans="1:18" x14ac:dyDescent="0.2">
      <c r="A611" s="13"/>
      <c r="B611" s="13"/>
      <c r="C611" s="13"/>
      <c r="D611" s="13" t="s">
        <v>648</v>
      </c>
      <c r="E611" s="13"/>
      <c r="F611" s="13"/>
      <c r="G611" s="13"/>
      <c r="H611" s="13" t="s">
        <v>649</v>
      </c>
      <c r="I611" s="58"/>
      <c r="J611" s="58"/>
      <c r="K611" s="59"/>
      <c r="L611" s="59"/>
      <c r="M611" s="60"/>
      <c r="N611" s="66"/>
      <c r="O611" s="64"/>
      <c r="P611" s="61" t="str">
        <f t="shared" si="16"/>
        <v>LEEG</v>
      </c>
      <c r="Q611" s="67"/>
      <c r="R611" s="62"/>
    </row>
    <row r="612" spans="1:18" x14ac:dyDescent="0.2">
      <c r="A612" s="13"/>
      <c r="B612" s="13"/>
      <c r="C612" s="13"/>
      <c r="D612" s="13" t="s">
        <v>650</v>
      </c>
      <c r="E612" s="13"/>
      <c r="F612" s="13"/>
      <c r="G612" s="13"/>
      <c r="H612" s="13" t="s">
        <v>651</v>
      </c>
      <c r="I612" s="58"/>
      <c r="J612" s="58"/>
      <c r="K612" s="59"/>
      <c r="L612" s="59"/>
      <c r="M612" s="60"/>
      <c r="N612" s="66"/>
      <c r="O612" s="64"/>
      <c r="P612" s="61" t="str">
        <f t="shared" si="16"/>
        <v>LEEG</v>
      </c>
      <c r="Q612" s="67"/>
      <c r="R612" s="62"/>
    </row>
    <row r="613" spans="1:18" x14ac:dyDescent="0.2">
      <c r="A613" s="13"/>
      <c r="B613" s="13"/>
      <c r="C613" s="13"/>
      <c r="D613" s="13" t="s">
        <v>652</v>
      </c>
      <c r="E613" s="13"/>
      <c r="F613" s="13"/>
      <c r="G613" s="13"/>
      <c r="H613" s="13" t="s">
        <v>653</v>
      </c>
      <c r="I613" s="58"/>
      <c r="J613" s="58"/>
      <c r="K613" s="59"/>
      <c r="L613" s="59"/>
      <c r="M613" s="60"/>
      <c r="N613" s="66"/>
      <c r="O613" s="64"/>
      <c r="P613" s="61" t="str">
        <f t="shared" si="16"/>
        <v>LEEG</v>
      </c>
      <c r="Q613" s="67"/>
      <c r="R613" s="62"/>
    </row>
    <row r="614" spans="1:18" x14ac:dyDescent="0.2">
      <c r="A614" s="13"/>
      <c r="B614" s="13"/>
      <c r="C614" s="13"/>
      <c r="D614" s="13" t="s">
        <v>654</v>
      </c>
      <c r="E614" s="13"/>
      <c r="F614" s="13"/>
      <c r="G614" s="13"/>
      <c r="H614" s="13" t="s">
        <v>655</v>
      </c>
      <c r="I614" s="58"/>
      <c r="J614" s="58"/>
      <c r="K614" s="59"/>
      <c r="L614" s="59"/>
      <c r="M614" s="60"/>
      <c r="N614" s="66"/>
      <c r="O614" s="64"/>
      <c r="P614" s="61" t="str">
        <f t="shared" si="16"/>
        <v>LEEG</v>
      </c>
      <c r="Q614" s="67"/>
      <c r="R614" s="62"/>
    </row>
    <row r="615" spans="1:18" x14ac:dyDescent="0.2">
      <c r="A615" s="13"/>
      <c r="B615" s="13"/>
      <c r="C615" s="13"/>
      <c r="D615" s="13" t="s">
        <v>656</v>
      </c>
      <c r="E615" s="13"/>
      <c r="F615" s="13"/>
      <c r="G615" s="13"/>
      <c r="H615" s="13" t="s">
        <v>657</v>
      </c>
      <c r="I615" s="58"/>
      <c r="J615" s="58"/>
      <c r="K615" s="59"/>
      <c r="L615" s="59"/>
      <c r="M615" s="60"/>
      <c r="N615" s="66"/>
      <c r="O615" s="64"/>
      <c r="P615" s="61" t="str">
        <f t="shared" si="16"/>
        <v>LEEG</v>
      </c>
      <c r="Q615" s="67"/>
      <c r="R615" s="62"/>
    </row>
    <row r="616" spans="1:18" x14ac:dyDescent="0.2">
      <c r="A616" s="13"/>
      <c r="B616" s="13"/>
      <c r="C616" s="13"/>
      <c r="D616" s="13" t="s">
        <v>658</v>
      </c>
      <c r="E616" s="13"/>
      <c r="F616" s="13"/>
      <c r="G616" s="13" t="s">
        <v>87</v>
      </c>
      <c r="H616" s="13" t="s">
        <v>659</v>
      </c>
      <c r="I616" s="58"/>
      <c r="J616" s="58"/>
      <c r="K616" s="59"/>
      <c r="L616" s="59"/>
      <c r="M616" s="60"/>
      <c r="N616" s="66"/>
      <c r="O616" s="64"/>
      <c r="P616" s="61" t="str">
        <f t="shared" si="16"/>
        <v>LEEG</v>
      </c>
      <c r="Q616" s="67"/>
      <c r="R616" s="62"/>
    </row>
    <row r="617" spans="1:18" x14ac:dyDescent="0.2">
      <c r="A617" s="13"/>
      <c r="B617" s="13"/>
      <c r="C617" s="13"/>
      <c r="D617" s="13" t="s">
        <v>660</v>
      </c>
      <c r="E617" s="13"/>
      <c r="F617" s="13"/>
      <c r="G617" s="13" t="s">
        <v>65</v>
      </c>
      <c r="H617" s="13" t="s">
        <v>661</v>
      </c>
      <c r="I617" s="58"/>
      <c r="J617" s="58" t="s">
        <v>72</v>
      </c>
      <c r="K617" s="59"/>
      <c r="L617" s="59"/>
      <c r="M617" s="60"/>
      <c r="N617" s="66"/>
      <c r="O617" s="64"/>
      <c r="P617" s="61" t="str">
        <f t="shared" si="16"/>
        <v>O</v>
      </c>
      <c r="Q617" s="67"/>
      <c r="R617" s="62"/>
    </row>
    <row r="618" spans="1:18" x14ac:dyDescent="0.2">
      <c r="A618" s="13"/>
      <c r="B618" s="13"/>
      <c r="C618" s="13"/>
      <c r="D618" s="13" t="s">
        <v>623</v>
      </c>
      <c r="E618" s="13"/>
      <c r="F618" s="13"/>
      <c r="G618" s="13" t="s">
        <v>624</v>
      </c>
      <c r="H618" s="13" t="s">
        <v>625</v>
      </c>
      <c r="I618" s="58"/>
      <c r="J618" s="58" t="s">
        <v>72</v>
      </c>
      <c r="K618" s="59"/>
      <c r="L618" s="59"/>
      <c r="M618" s="60"/>
      <c r="N618" s="66"/>
      <c r="O618" s="64"/>
      <c r="P618" s="61" t="str">
        <f t="shared" si="16"/>
        <v>O</v>
      </c>
      <c r="Q618" s="67"/>
      <c r="R618" s="62"/>
    </row>
    <row r="619" spans="1:18" x14ac:dyDescent="0.2">
      <c r="A619" s="13"/>
      <c r="B619" s="13"/>
      <c r="C619" s="13"/>
      <c r="D619" s="13" t="s">
        <v>626</v>
      </c>
      <c r="E619" s="13"/>
      <c r="F619" s="13"/>
      <c r="G619" s="13" t="s">
        <v>624</v>
      </c>
      <c r="H619" s="13" t="s">
        <v>627</v>
      </c>
      <c r="I619" s="58"/>
      <c r="J619" s="58" t="s">
        <v>72</v>
      </c>
      <c r="K619" s="59"/>
      <c r="L619" s="59"/>
      <c r="M619" s="60"/>
      <c r="N619" s="66"/>
      <c r="O619" s="64"/>
      <c r="P619" s="61" t="str">
        <f t="shared" si="16"/>
        <v>O</v>
      </c>
      <c r="Q619" s="67"/>
      <c r="R619" s="62"/>
    </row>
    <row r="620" spans="1:18" x14ac:dyDescent="0.2">
      <c r="A620" s="13"/>
      <c r="B620" s="13"/>
      <c r="C620" s="13"/>
      <c r="D620" s="13" t="s">
        <v>662</v>
      </c>
      <c r="E620" s="13"/>
      <c r="F620" s="13"/>
      <c r="G620" s="13" t="s">
        <v>663</v>
      </c>
      <c r="H620" s="13" t="s">
        <v>664</v>
      </c>
      <c r="I620" s="58"/>
      <c r="J620" s="58"/>
      <c r="K620" s="59"/>
      <c r="L620" s="59"/>
      <c r="M620" s="60"/>
      <c r="N620" s="66"/>
      <c r="O620" s="64"/>
      <c r="P620" s="61" t="str">
        <f t="shared" si="16"/>
        <v>LEEG</v>
      </c>
      <c r="Q620" s="67"/>
      <c r="R620" s="62"/>
    </row>
    <row r="621" spans="1:18" x14ac:dyDescent="0.2">
      <c r="A621" s="13"/>
      <c r="B621" s="13"/>
      <c r="C621" s="13"/>
      <c r="D621" s="13" t="s">
        <v>665</v>
      </c>
      <c r="E621" s="13"/>
      <c r="F621" s="13"/>
      <c r="G621" s="13" t="s">
        <v>666</v>
      </c>
      <c r="H621" s="13" t="s">
        <v>667</v>
      </c>
      <c r="I621" s="58"/>
      <c r="J621" s="58"/>
      <c r="K621" s="59"/>
      <c r="L621" s="59"/>
      <c r="M621" s="60"/>
      <c r="N621" s="66"/>
      <c r="O621" s="64"/>
      <c r="P621" s="61" t="str">
        <f t="shared" si="16"/>
        <v>LEEG</v>
      </c>
      <c r="Q621" s="67"/>
      <c r="R621" s="62"/>
    </row>
    <row r="622" spans="1:18" x14ac:dyDescent="0.2">
      <c r="A622" s="13"/>
      <c r="B622" s="13"/>
      <c r="C622" s="13"/>
      <c r="D622" s="13" t="s">
        <v>668</v>
      </c>
      <c r="E622" s="13"/>
      <c r="F622" s="13"/>
      <c r="G622" s="13" t="s">
        <v>669</v>
      </c>
      <c r="H622" s="13" t="s">
        <v>670</v>
      </c>
      <c r="I622" s="58"/>
      <c r="J622" s="58"/>
      <c r="K622" s="59"/>
      <c r="L622" s="59"/>
      <c r="M622" s="60"/>
      <c r="N622" s="66"/>
      <c r="O622" s="64"/>
      <c r="P622" s="61" t="str">
        <f t="shared" si="16"/>
        <v>LEEG</v>
      </c>
      <c r="Q622" s="67"/>
      <c r="R622" s="62"/>
    </row>
    <row r="623" spans="1:18" x14ac:dyDescent="0.2">
      <c r="A623" s="13"/>
      <c r="B623" s="13"/>
      <c r="C623" s="13"/>
      <c r="D623" s="13" t="s">
        <v>190</v>
      </c>
      <c r="E623" s="13"/>
      <c r="F623" s="13"/>
      <c r="G623" s="13"/>
      <c r="H623" s="13" t="s">
        <v>191</v>
      </c>
      <c r="I623" s="58"/>
      <c r="J623" s="58"/>
      <c r="K623" s="59"/>
      <c r="L623" s="59"/>
      <c r="M623" s="60"/>
      <c r="N623" s="66"/>
      <c r="O623" s="64"/>
      <c r="P623" s="61" t="str">
        <f t="shared" si="16"/>
        <v>LEEG</v>
      </c>
      <c r="Q623" s="67"/>
      <c r="R623" s="62"/>
    </row>
    <row r="624" spans="1:18" x14ac:dyDescent="0.2">
      <c r="A624" s="13"/>
      <c r="B624" s="13"/>
      <c r="C624" s="13"/>
      <c r="D624" s="13" t="s">
        <v>101</v>
      </c>
      <c r="E624" s="13"/>
      <c r="F624" s="13"/>
      <c r="G624" s="13" t="s">
        <v>102</v>
      </c>
      <c r="H624" s="13" t="s">
        <v>103</v>
      </c>
      <c r="I624" s="58"/>
      <c r="J624" s="58"/>
      <c r="K624" s="59"/>
      <c r="L624" s="59"/>
      <c r="M624" s="60"/>
      <c r="N624" s="66"/>
      <c r="O624" s="64"/>
      <c r="P624" s="61" t="str">
        <f t="shared" si="16"/>
        <v>LEEG</v>
      </c>
      <c r="Q624" s="67"/>
      <c r="R624" s="62"/>
    </row>
    <row r="625" spans="1:18" x14ac:dyDescent="0.2">
      <c r="A625" s="13"/>
      <c r="B625" s="13"/>
      <c r="C625" s="13"/>
      <c r="D625" s="13" t="s">
        <v>671</v>
      </c>
      <c r="E625" s="13"/>
      <c r="F625" s="13"/>
      <c r="G625" s="13" t="s">
        <v>87</v>
      </c>
      <c r="H625" s="13" t="s">
        <v>672</v>
      </c>
      <c r="I625" s="58"/>
      <c r="J625" s="58"/>
      <c r="K625" s="59"/>
      <c r="L625" s="59"/>
      <c r="M625" s="60"/>
      <c r="N625" s="66"/>
      <c r="O625" s="64"/>
      <c r="P625" s="61" t="str">
        <f t="shared" si="16"/>
        <v>LEEG</v>
      </c>
      <c r="Q625" s="67"/>
      <c r="R625" s="62"/>
    </row>
    <row r="626" spans="1:18" x14ac:dyDescent="0.2">
      <c r="A626" s="13"/>
      <c r="B626" s="83" t="s">
        <v>673</v>
      </c>
      <c r="C626" s="83"/>
      <c r="D626" s="83"/>
      <c r="E626" s="83"/>
      <c r="F626" s="83"/>
      <c r="G626" s="83"/>
      <c r="H626" s="84" t="s">
        <v>674</v>
      </c>
      <c r="I626" s="58"/>
      <c r="J626" s="58"/>
      <c r="K626" s="59"/>
      <c r="L626" s="59"/>
      <c r="M626" s="60"/>
      <c r="N626" s="66"/>
      <c r="O626" s="64"/>
      <c r="P626" s="61" t="str">
        <f t="shared" ref="P626:P637" si="17">IF(LEFT(I626,1)="X","X",IF(LEFT(I626,1)="V","V",IF(J626="V","V",IF(K626="V","V",IF(L626="V","O",IF(M626="V","O",IF(N626="V","O",IF(O626="V","O",IF(LEFT(I626,1)="O","O",IF(LEFT(J626,1)="O","O",IF(K626="O","O",IF(L626="O","O",IF(M626="O","O",IF(N626="O","O",IF(O626="O","O","LEEG")))))))))))))))</f>
        <v>LEEG</v>
      </c>
      <c r="Q626" s="67" t="s">
        <v>195</v>
      </c>
      <c r="R626" s="62"/>
    </row>
    <row r="627" spans="1:18" x14ac:dyDescent="0.2">
      <c r="A627" s="13"/>
      <c r="B627" s="13"/>
      <c r="C627" s="13" t="s">
        <v>259</v>
      </c>
      <c r="D627" s="13"/>
      <c r="E627" s="13"/>
      <c r="F627" s="13"/>
      <c r="G627" s="13"/>
      <c r="H627" s="13" t="s">
        <v>260</v>
      </c>
      <c r="I627" s="58"/>
      <c r="J627" s="58"/>
      <c r="K627" s="59"/>
      <c r="L627" s="59"/>
      <c r="M627" s="60"/>
      <c r="N627" s="66"/>
      <c r="O627" s="64"/>
      <c r="P627" s="61" t="str">
        <f t="shared" si="17"/>
        <v>LEEG</v>
      </c>
      <c r="Q627" s="67"/>
      <c r="R627" s="62"/>
    </row>
    <row r="628" spans="1:18" x14ac:dyDescent="0.2">
      <c r="A628" s="13"/>
      <c r="B628" s="13"/>
      <c r="C628" s="13" t="s">
        <v>288</v>
      </c>
      <c r="D628" s="13"/>
      <c r="E628" s="13"/>
      <c r="F628" s="13"/>
      <c r="G628" s="13"/>
      <c r="H628" s="13" t="s">
        <v>289</v>
      </c>
      <c r="I628" s="58"/>
      <c r="J628" s="58"/>
      <c r="K628" s="59"/>
      <c r="L628" s="59"/>
      <c r="M628" s="60"/>
      <c r="N628" s="66"/>
      <c r="O628" s="64"/>
      <c r="P628" s="61" t="str">
        <f t="shared" si="17"/>
        <v>LEEG</v>
      </c>
      <c r="Q628" s="67"/>
      <c r="R628" s="62"/>
    </row>
    <row r="629" spans="1:18" x14ac:dyDescent="0.2">
      <c r="A629" s="13"/>
      <c r="B629" s="13"/>
      <c r="C629" s="13" t="s">
        <v>315</v>
      </c>
      <c r="D629" s="13"/>
      <c r="E629" s="13"/>
      <c r="F629" s="13"/>
      <c r="G629" s="13"/>
      <c r="H629" s="13" t="s">
        <v>316</v>
      </c>
      <c r="I629" s="58"/>
      <c r="J629" s="58"/>
      <c r="K629" s="59"/>
      <c r="L629" s="59"/>
      <c r="M629" s="60"/>
      <c r="N629" s="66"/>
      <c r="O629" s="64"/>
      <c r="P629" s="61" t="str">
        <f t="shared" si="17"/>
        <v>LEEG</v>
      </c>
      <c r="Q629" s="67"/>
      <c r="R629" s="62"/>
    </row>
    <row r="630" spans="1:18" x14ac:dyDescent="0.2">
      <c r="A630" s="13"/>
      <c r="B630" s="13"/>
      <c r="C630" s="13" t="s">
        <v>190</v>
      </c>
      <c r="D630" s="13"/>
      <c r="E630" s="13"/>
      <c r="F630" s="13"/>
      <c r="G630" s="13"/>
      <c r="H630" s="13" t="s">
        <v>191</v>
      </c>
      <c r="I630" s="58"/>
      <c r="J630" s="58"/>
      <c r="K630" s="59"/>
      <c r="L630" s="59"/>
      <c r="M630" s="60"/>
      <c r="N630" s="66"/>
      <c r="O630" s="64"/>
      <c r="P630" s="61" t="str">
        <f t="shared" si="17"/>
        <v>LEEG</v>
      </c>
      <c r="Q630" s="67"/>
      <c r="R630" s="62"/>
    </row>
    <row r="631" spans="1:18" x14ac:dyDescent="0.2">
      <c r="A631" s="13"/>
      <c r="B631" s="13"/>
      <c r="C631" s="13" t="s">
        <v>101</v>
      </c>
      <c r="D631" s="13"/>
      <c r="E631" s="13"/>
      <c r="F631" s="13"/>
      <c r="G631" s="13" t="s">
        <v>102</v>
      </c>
      <c r="H631" s="13" t="s">
        <v>103</v>
      </c>
      <c r="I631" s="58"/>
      <c r="J631" s="58"/>
      <c r="K631" s="59"/>
      <c r="L631" s="59"/>
      <c r="M631" s="60"/>
      <c r="N631" s="66"/>
      <c r="O631" s="64"/>
      <c r="P631" s="61" t="str">
        <f t="shared" si="17"/>
        <v>LEEG</v>
      </c>
      <c r="Q631" s="67"/>
      <c r="R631" s="62"/>
    </row>
    <row r="632" spans="1:18" x14ac:dyDescent="0.2">
      <c r="A632" s="13"/>
      <c r="B632" s="13"/>
      <c r="C632" s="13" t="s">
        <v>675</v>
      </c>
      <c r="D632" s="13"/>
      <c r="E632" s="13"/>
      <c r="F632" s="13"/>
      <c r="G632" s="13" t="s">
        <v>87</v>
      </c>
      <c r="H632" s="13" t="s">
        <v>676</v>
      </c>
      <c r="I632" s="58"/>
      <c r="J632" s="58"/>
      <c r="K632" s="59"/>
      <c r="L632" s="59"/>
      <c r="M632" s="60"/>
      <c r="N632" s="66"/>
      <c r="O632" s="64"/>
      <c r="P632" s="61" t="str">
        <f t="shared" si="17"/>
        <v>LEEG</v>
      </c>
      <c r="Q632" s="67"/>
      <c r="R632" s="62"/>
    </row>
    <row r="633" spans="1:18" x14ac:dyDescent="0.2">
      <c r="A633" s="13"/>
      <c r="B633" s="13"/>
      <c r="C633" s="13" t="s">
        <v>677</v>
      </c>
      <c r="D633" s="13"/>
      <c r="E633" s="13"/>
      <c r="F633" s="13"/>
      <c r="G633" s="13"/>
      <c r="H633" s="50" t="s">
        <v>678</v>
      </c>
      <c r="I633" s="58"/>
      <c r="J633" s="58"/>
      <c r="K633" s="59"/>
      <c r="L633" s="59"/>
      <c r="M633" s="60"/>
      <c r="N633" s="66"/>
      <c r="O633" s="64"/>
      <c r="P633" s="61" t="str">
        <f t="shared" si="17"/>
        <v>LEEG</v>
      </c>
      <c r="Q633" s="67" t="s">
        <v>195</v>
      </c>
      <c r="R633" s="62"/>
    </row>
    <row r="634" spans="1:18" x14ac:dyDescent="0.2">
      <c r="A634" s="13"/>
      <c r="B634" s="13"/>
      <c r="C634" s="13"/>
      <c r="D634" s="13" t="s">
        <v>646</v>
      </c>
      <c r="E634" s="13"/>
      <c r="F634" s="13"/>
      <c r="G634" s="13" t="s">
        <v>87</v>
      </c>
      <c r="H634" s="13" t="s">
        <v>647</v>
      </c>
      <c r="I634" s="58"/>
      <c r="J634" s="58"/>
      <c r="K634" s="59"/>
      <c r="L634" s="59"/>
      <c r="M634" s="60"/>
      <c r="N634" s="66"/>
      <c r="O634" s="64"/>
      <c r="P634" s="61" t="str">
        <f t="shared" si="17"/>
        <v>LEEG</v>
      </c>
      <c r="Q634" s="67"/>
      <c r="R634" s="62"/>
    </row>
    <row r="635" spans="1:18" x14ac:dyDescent="0.2">
      <c r="A635" s="13"/>
      <c r="B635" s="13"/>
      <c r="C635" s="13"/>
      <c r="D635" s="13" t="s">
        <v>679</v>
      </c>
      <c r="E635" s="13"/>
      <c r="F635" s="13"/>
      <c r="G635" s="13"/>
      <c r="H635" s="13" t="s">
        <v>680</v>
      </c>
      <c r="I635" s="58"/>
      <c r="J635" s="58"/>
      <c r="K635" s="59"/>
      <c r="L635" s="59"/>
      <c r="M635" s="60"/>
      <c r="N635" s="66"/>
      <c r="O635" s="64"/>
      <c r="P635" s="61" t="str">
        <f t="shared" si="17"/>
        <v>LEEG</v>
      </c>
      <c r="Q635" s="67"/>
      <c r="R635" s="62"/>
    </row>
    <row r="636" spans="1:18" x14ac:dyDescent="0.2">
      <c r="A636" s="13"/>
      <c r="B636" s="13"/>
      <c r="C636" s="13"/>
      <c r="D636" s="13" t="s">
        <v>190</v>
      </c>
      <c r="E636" s="13"/>
      <c r="F636" s="13"/>
      <c r="G636" s="13"/>
      <c r="H636" s="13" t="s">
        <v>191</v>
      </c>
      <c r="I636" s="58"/>
      <c r="J636" s="58"/>
      <c r="K636" s="59"/>
      <c r="L636" s="59"/>
      <c r="M636" s="60"/>
      <c r="N636" s="66"/>
      <c r="O636" s="64"/>
      <c r="P636" s="61" t="str">
        <f t="shared" si="17"/>
        <v>LEEG</v>
      </c>
      <c r="Q636" s="67"/>
      <c r="R636" s="62"/>
    </row>
    <row r="637" spans="1:18" x14ac:dyDescent="0.2">
      <c r="A637" s="13"/>
      <c r="B637" s="13"/>
      <c r="C637" s="13"/>
      <c r="D637" s="13" t="s">
        <v>101</v>
      </c>
      <c r="E637" s="13"/>
      <c r="F637" s="13"/>
      <c r="G637" s="13" t="s">
        <v>102</v>
      </c>
      <c r="H637" s="13" t="s">
        <v>103</v>
      </c>
      <c r="I637" s="58"/>
      <c r="J637" s="58"/>
      <c r="K637" s="59"/>
      <c r="L637" s="59"/>
      <c r="M637" s="60"/>
      <c r="N637" s="66"/>
      <c r="O637" s="64"/>
      <c r="P637" s="61" t="str">
        <f t="shared" si="17"/>
        <v>LEEG</v>
      </c>
      <c r="Q637" s="67"/>
      <c r="R637" s="62"/>
    </row>
    <row r="638" spans="1:18" x14ac:dyDescent="0.2">
      <c r="A638" s="13"/>
      <c r="B638" s="13" t="s">
        <v>681</v>
      </c>
      <c r="C638" s="13"/>
      <c r="D638" s="13"/>
      <c r="E638" s="13"/>
      <c r="F638" s="13"/>
      <c r="G638" s="13"/>
      <c r="H638" s="50" t="s">
        <v>682</v>
      </c>
      <c r="I638" s="58"/>
      <c r="J638" s="58"/>
      <c r="K638" s="59"/>
      <c r="L638" s="59"/>
      <c r="M638" s="60"/>
      <c r="N638" s="66"/>
      <c r="O638" s="64"/>
      <c r="P638" s="61" t="str">
        <f t="shared" ref="P638:P642" si="18">IF(LEFT(I638,1)="X","X",IF(LEFT(I638,1)="V","V",IF(J638="V","V",IF(K638="V","V",IF(L638="V","O",IF(M638="V","O",IF(N638="V","O",IF(O638="V","O",IF(LEFT(I638,1)="O","O",IF(LEFT(J638,1)="O","O",IF(K638="O","O",IF(L638="O","O",IF(M638="O","O",IF(N638="O","O",IF(O638="O","O","LEEG")))))))))))))))</f>
        <v>LEEG</v>
      </c>
      <c r="Q638" s="67" t="s">
        <v>195</v>
      </c>
      <c r="R638" s="62"/>
    </row>
    <row r="639" spans="1:18" x14ac:dyDescent="0.2">
      <c r="A639" s="13"/>
      <c r="B639" s="13"/>
      <c r="C639" s="13" t="s">
        <v>683</v>
      </c>
      <c r="D639" s="13"/>
      <c r="E639" s="13"/>
      <c r="F639" s="13"/>
      <c r="G639" s="13" t="s">
        <v>87</v>
      </c>
      <c r="H639" s="13" t="s">
        <v>684</v>
      </c>
      <c r="I639" s="58"/>
      <c r="J639" s="58"/>
      <c r="K639" s="59"/>
      <c r="L639" s="59"/>
      <c r="M639" s="60"/>
      <c r="N639" s="66"/>
      <c r="O639" s="64"/>
      <c r="P639" s="61" t="str">
        <f t="shared" si="18"/>
        <v>LEEG</v>
      </c>
      <c r="Q639" s="67"/>
      <c r="R639" s="62"/>
    </row>
    <row r="640" spans="1:18" x14ac:dyDescent="0.2">
      <c r="A640" s="13"/>
      <c r="B640" s="13"/>
      <c r="C640" s="13" t="s">
        <v>626</v>
      </c>
      <c r="D640" s="13"/>
      <c r="E640" s="13"/>
      <c r="F640" s="13"/>
      <c r="G640" s="13" t="s">
        <v>624</v>
      </c>
      <c r="H640" s="13" t="s">
        <v>627</v>
      </c>
      <c r="I640" s="58"/>
      <c r="J640" s="58"/>
      <c r="K640" s="59"/>
      <c r="L640" s="59"/>
      <c r="M640" s="60"/>
      <c r="N640" s="66"/>
      <c r="O640" s="64"/>
      <c r="P640" s="61" t="str">
        <f t="shared" si="18"/>
        <v>LEEG</v>
      </c>
      <c r="Q640" s="67"/>
      <c r="R640" s="62"/>
    </row>
    <row r="641" spans="1:18" x14ac:dyDescent="0.2">
      <c r="A641" s="13"/>
      <c r="B641" s="13"/>
      <c r="C641" s="13" t="s">
        <v>190</v>
      </c>
      <c r="D641" s="13"/>
      <c r="E641" s="13"/>
      <c r="F641" s="13"/>
      <c r="G641" s="13"/>
      <c r="H641" s="13" t="s">
        <v>191</v>
      </c>
      <c r="I641" s="58"/>
      <c r="J641" s="58"/>
      <c r="K641" s="59"/>
      <c r="L641" s="59"/>
      <c r="M641" s="60"/>
      <c r="N641" s="66"/>
      <c r="O641" s="64"/>
      <c r="P641" s="61" t="str">
        <f t="shared" si="18"/>
        <v>LEEG</v>
      </c>
      <c r="Q641" s="67"/>
      <c r="R641" s="62"/>
    </row>
    <row r="642" spans="1:18" x14ac:dyDescent="0.2">
      <c r="A642" s="13"/>
      <c r="B642" s="13"/>
      <c r="C642" s="13" t="s">
        <v>101</v>
      </c>
      <c r="D642" s="13"/>
      <c r="E642" s="13"/>
      <c r="F642" s="13"/>
      <c r="G642" s="13" t="s">
        <v>102</v>
      </c>
      <c r="H642" s="13" t="s">
        <v>103</v>
      </c>
      <c r="I642" s="58"/>
      <c r="J642" s="58"/>
      <c r="K642" s="59"/>
      <c r="L642" s="59"/>
      <c r="M642" s="60"/>
      <c r="N642" s="66"/>
      <c r="O642" s="64"/>
      <c r="P642" s="61" t="str">
        <f t="shared" si="18"/>
        <v>LEEG</v>
      </c>
      <c r="Q642" s="67"/>
      <c r="R642" s="62"/>
    </row>
    <row r="643" spans="1:18" x14ac:dyDescent="0.2">
      <c r="A643" s="13"/>
      <c r="B643" s="13" t="s">
        <v>685</v>
      </c>
      <c r="C643" s="13"/>
      <c r="D643" s="13"/>
      <c r="E643" s="13"/>
      <c r="F643" s="13"/>
      <c r="G643" s="13" t="s">
        <v>65</v>
      </c>
      <c r="H643" s="50" t="s">
        <v>686</v>
      </c>
      <c r="I643" s="58" t="s">
        <v>72</v>
      </c>
      <c r="J643" s="58"/>
      <c r="K643" s="59"/>
      <c r="L643" s="59"/>
      <c r="M643" s="60"/>
      <c r="N643" s="66"/>
      <c r="O643" s="64"/>
      <c r="P643" s="61" t="str">
        <f t="shared" si="15"/>
        <v>O</v>
      </c>
      <c r="Q643" s="67" t="s">
        <v>195</v>
      </c>
      <c r="R643" s="62"/>
    </row>
    <row r="644" spans="1:18" x14ac:dyDescent="0.2">
      <c r="A644" s="13"/>
      <c r="B644" s="13"/>
      <c r="C644" s="13" t="s">
        <v>687</v>
      </c>
      <c r="D644" s="13"/>
      <c r="E644" s="13"/>
      <c r="F644" s="13"/>
      <c r="G644" s="13" t="s">
        <v>65</v>
      </c>
      <c r="H644" s="13" t="s">
        <v>688</v>
      </c>
      <c r="I644" s="58" t="s">
        <v>72</v>
      </c>
      <c r="J644" s="58"/>
      <c r="K644" s="59"/>
      <c r="L644" s="59"/>
      <c r="M644" s="60"/>
      <c r="N644" s="66"/>
      <c r="O644" s="64"/>
      <c r="P644" s="61" t="str">
        <f>IF(LEFT(I644,1)="X","X",IF(LEFT(I644,1)="V","V",IF(J644="V","V",IF(K644="V","V",IF(L644="V","O",IF(M644="V","O",IF(N644="V","O",IF(O644="V","O",IF(LEFT(I644,1)="O","O",IF(LEFT(J644,1)="O","O",IF(K644="O","O",IF(L644="O","O",IF(M644="O","O",IF(N644="O","O",IF(O644="O","O","LEEG")))))))))))))))</f>
        <v>O</v>
      </c>
      <c r="Q644" s="67"/>
      <c r="R644" s="62"/>
    </row>
    <row r="645" spans="1:18" x14ac:dyDescent="0.2">
      <c r="A645" s="13"/>
      <c r="B645" s="13"/>
      <c r="C645" s="13" t="s">
        <v>588</v>
      </c>
      <c r="D645" s="13"/>
      <c r="E645" s="13"/>
      <c r="F645" s="13"/>
      <c r="G645" s="13"/>
      <c r="H645" s="13" t="s">
        <v>589</v>
      </c>
      <c r="I645" s="58"/>
      <c r="J645" s="58"/>
      <c r="K645" s="59"/>
      <c r="L645" s="59"/>
      <c r="M645" s="60"/>
      <c r="N645" s="66"/>
      <c r="O645" s="64"/>
      <c r="P645" s="61" t="str">
        <f>IF(LEFT(I645,1)="X","X",IF(LEFT(I645,1)="V","V",IF(J645="V","V",IF(K645="V","V",IF(L645="V","O",IF(M645="V","O",IF(N645="V","O",IF(O645="V","O",IF(LEFT(I645,1)="O","O",IF(LEFT(J645,1)="O","O",IF(K645="O","O",IF(L645="O","O",IF(M645="O","O",IF(N645="O","O",IF(O645="O","O","LEEG")))))))))))))))</f>
        <v>LEEG</v>
      </c>
      <c r="Q645" s="67"/>
      <c r="R645" s="62"/>
    </row>
    <row r="646" spans="1:18" x14ac:dyDescent="0.2">
      <c r="A646" s="13"/>
      <c r="B646" s="13"/>
      <c r="C646" s="13" t="s">
        <v>80</v>
      </c>
      <c r="D646" s="13"/>
      <c r="E646" s="13"/>
      <c r="F646" s="13"/>
      <c r="G646" s="13" t="s">
        <v>81</v>
      </c>
      <c r="H646" s="13" t="s">
        <v>82</v>
      </c>
      <c r="I646" s="58"/>
      <c r="J646" s="58"/>
      <c r="K646" s="59"/>
      <c r="L646" s="59"/>
      <c r="M646" s="60"/>
      <c r="N646" s="66"/>
      <c r="O646" s="64"/>
      <c r="P646" s="61" t="str">
        <f>IF(LEFT(I646,1)="X","X",IF(LEFT(I646,1)="V","V",IF(J646="V","V",IF(K646="V","V",IF(L646="V","O",IF(M646="V","O",IF(N646="V","O",IF(O646="V","O",IF(LEFT(I646,1)="O","O",IF(LEFT(J646,1)="O","O",IF(K646="O","O",IF(L646="O","O",IF(M646="O","O",IF(N646="O","O",IF(O646="O","O","LEEG")))))))))))))))</f>
        <v>LEEG</v>
      </c>
      <c r="Q646" s="67"/>
      <c r="R646" s="62"/>
    </row>
    <row r="647" spans="1:18" x14ac:dyDescent="0.2">
      <c r="A647" s="13"/>
      <c r="B647" s="13"/>
      <c r="C647" s="13" t="s">
        <v>689</v>
      </c>
      <c r="D647" s="13"/>
      <c r="E647" s="13"/>
      <c r="F647" s="13"/>
      <c r="G647" s="13" t="s">
        <v>65</v>
      </c>
      <c r="H647" s="13" t="s">
        <v>690</v>
      </c>
      <c r="I647" s="58" t="s">
        <v>72</v>
      </c>
      <c r="J647" s="58"/>
      <c r="K647" s="59"/>
      <c r="L647" s="59"/>
      <c r="M647" s="60"/>
      <c r="N647" s="66"/>
      <c r="O647" s="64"/>
      <c r="P647" s="61" t="str">
        <f>IF(LEFT(I647,1)="X","X",IF(LEFT(I647,1)="V","V",IF(J647="V","V",IF(K647="V","V",IF(L647="V","O",IF(M647="V","O",IF(N647="V","O",IF(O647="V","O",IF(LEFT(I647,1)="O","O",IF(LEFT(J647,1)="O","O",IF(K647="O","O",IF(L647="O","O",IF(M647="O","O",IF(N647="O","O",IF(O647="O","O","LEEG")))))))))))))))</f>
        <v>O</v>
      </c>
      <c r="Q647" s="67"/>
      <c r="R647" s="62"/>
    </row>
    <row r="648" spans="1:18" x14ac:dyDescent="0.2">
      <c r="A648" s="13"/>
      <c r="B648" s="13"/>
      <c r="C648" s="13" t="s">
        <v>101</v>
      </c>
      <c r="D648" s="13"/>
      <c r="E648" s="13"/>
      <c r="F648" s="13"/>
      <c r="G648" s="13"/>
      <c r="H648" s="13" t="s">
        <v>103</v>
      </c>
      <c r="I648" s="58"/>
      <c r="J648" s="58"/>
      <c r="K648" s="59"/>
      <c r="L648" s="59"/>
      <c r="M648" s="60"/>
      <c r="N648" s="66"/>
      <c r="O648" s="64"/>
      <c r="P648" s="61" t="str">
        <f>IF(LEFT(I648,1)="X","X",IF(LEFT(I648,1)="V","V",IF(J648="V","V",IF(K648="V","V",IF(L648="V","O",IF(M648="V","O",IF(N648="V","O",IF(O648="V","O",IF(LEFT(I648,1)="O","O",IF(LEFT(J648,1)="O","O",IF(K648="O","O",IF(L648="O","O",IF(M648="O","O",IF(N648="O","O",IF(O648="O","O","LEEG")))))))))))))))</f>
        <v>LEEG</v>
      </c>
      <c r="Q648" s="67"/>
      <c r="R648" s="62"/>
    </row>
    <row r="649" spans="1:18" x14ac:dyDescent="0.2">
      <c r="A649" s="13"/>
      <c r="B649" s="13" t="s">
        <v>691</v>
      </c>
      <c r="C649" s="13"/>
      <c r="D649" s="13"/>
      <c r="E649" s="13"/>
      <c r="F649" s="13"/>
      <c r="G649" s="13" t="s">
        <v>65</v>
      </c>
      <c r="H649" s="50" t="s">
        <v>692</v>
      </c>
      <c r="I649" s="58" t="s">
        <v>67</v>
      </c>
      <c r="J649" s="58"/>
      <c r="K649" s="59"/>
      <c r="L649" s="59"/>
      <c r="M649" s="60"/>
      <c r="N649" s="66"/>
      <c r="O649" s="64"/>
      <c r="P649" s="61" t="str">
        <f t="shared" si="15"/>
        <v>V</v>
      </c>
      <c r="Q649" s="67" t="s">
        <v>195</v>
      </c>
      <c r="R649" s="62"/>
    </row>
    <row r="650" spans="1:18" x14ac:dyDescent="0.2">
      <c r="A650" s="13"/>
      <c r="B650" s="13"/>
      <c r="C650" s="13" t="s">
        <v>588</v>
      </c>
      <c r="D650" s="13"/>
      <c r="E650" s="13"/>
      <c r="F650" s="13"/>
      <c r="G650" s="13" t="s">
        <v>65</v>
      </c>
      <c r="H650" s="13" t="s">
        <v>589</v>
      </c>
      <c r="I650" s="58" t="s">
        <v>67</v>
      </c>
      <c r="J650" s="58"/>
      <c r="K650" s="59"/>
      <c r="L650" s="59"/>
      <c r="M650" s="60"/>
      <c r="N650" s="66"/>
      <c r="O650" s="64"/>
      <c r="P650" s="61" t="str">
        <f t="shared" si="15"/>
        <v>V</v>
      </c>
      <c r="Q650" s="67"/>
      <c r="R650" s="62"/>
    </row>
    <row r="651" spans="1:18" x14ac:dyDescent="0.2">
      <c r="A651" s="13"/>
      <c r="B651" s="13"/>
      <c r="C651" s="51" t="s">
        <v>80</v>
      </c>
      <c r="D651" s="13"/>
      <c r="E651" s="13"/>
      <c r="F651" s="13"/>
      <c r="G651" s="13" t="s">
        <v>81</v>
      </c>
      <c r="H651" s="13" t="s">
        <v>82</v>
      </c>
      <c r="I651" s="58" t="s">
        <v>777</v>
      </c>
      <c r="J651" s="58"/>
      <c r="K651" s="59"/>
      <c r="L651" s="59"/>
      <c r="M651" s="60"/>
      <c r="N651" s="66"/>
      <c r="O651" s="64"/>
      <c r="P651" s="61" t="str">
        <f t="shared" si="15"/>
        <v>LEEG</v>
      </c>
      <c r="Q651" s="67"/>
      <c r="R651" s="62"/>
    </row>
    <row r="652" spans="1:18" x14ac:dyDescent="0.2">
      <c r="A652" s="13"/>
      <c r="B652" s="13"/>
      <c r="C652" s="13" t="s">
        <v>689</v>
      </c>
      <c r="D652" s="13"/>
      <c r="E652" s="13"/>
      <c r="F652" s="13"/>
      <c r="G652" s="13" t="s">
        <v>65</v>
      </c>
      <c r="H652" s="13" t="s">
        <v>693</v>
      </c>
      <c r="I652" s="58" t="s">
        <v>72</v>
      </c>
      <c r="J652" s="58"/>
      <c r="K652" s="59"/>
      <c r="L652" s="59"/>
      <c r="M652" s="60"/>
      <c r="N652" s="66"/>
      <c r="O652" s="64"/>
      <c r="P652" s="61" t="str">
        <f t="shared" ref="P652" si="19">IF(LEFT(I652,1)="X","X",IF(LEFT(I652,1)="V","V",IF(J652="V","V",IF(K652="V","V",IF(L652="V","O",IF(M652="V","O",IF(N652="V","O",IF(O652="V","O",IF(LEFT(I652,1)="O","O",IF(LEFT(J652,1)="O","O",IF(K652="O","O",IF(L652="O","O",IF(M652="O","O",IF(N652="O","O",IF(O652="O","O","LEEG")))))))))))))))</f>
        <v>O</v>
      </c>
      <c r="Q652" s="67"/>
      <c r="R652" s="62"/>
    </row>
    <row r="653" spans="1:18" x14ac:dyDescent="0.2">
      <c r="A653" s="13"/>
      <c r="B653" s="13"/>
      <c r="C653" s="13" t="s">
        <v>160</v>
      </c>
      <c r="D653" s="13"/>
      <c r="E653" s="13"/>
      <c r="F653" s="13"/>
      <c r="G653" s="13" t="s">
        <v>161</v>
      </c>
      <c r="H653" s="13" t="s">
        <v>162</v>
      </c>
      <c r="I653" s="58" t="s">
        <v>72</v>
      </c>
      <c r="J653" s="58"/>
      <c r="K653" s="59"/>
      <c r="L653" s="59"/>
      <c r="M653" s="60"/>
      <c r="N653" s="66"/>
      <c r="O653" s="64" t="s">
        <v>67</v>
      </c>
      <c r="P653" s="61" t="str">
        <f t="shared" si="15"/>
        <v>O</v>
      </c>
      <c r="Q653" s="67"/>
      <c r="R653" s="62"/>
    </row>
    <row r="654" spans="1:18" x14ac:dyDescent="0.2">
      <c r="A654" s="13"/>
      <c r="B654" s="13"/>
      <c r="C654" s="13" t="s">
        <v>694</v>
      </c>
      <c r="D654" s="13"/>
      <c r="E654" s="13"/>
      <c r="F654" s="13"/>
      <c r="G654" s="13" t="s">
        <v>65</v>
      </c>
      <c r="H654" s="13" t="s">
        <v>695</v>
      </c>
      <c r="I654" s="58" t="s">
        <v>67</v>
      </c>
      <c r="J654" s="58"/>
      <c r="K654" s="59"/>
      <c r="L654" s="59"/>
      <c r="M654" s="60"/>
      <c r="N654" s="66"/>
      <c r="O654" s="64"/>
      <c r="P654" s="61" t="str">
        <f t="shared" si="15"/>
        <v>V</v>
      </c>
      <c r="Q654" s="67"/>
      <c r="R654" s="62"/>
    </row>
    <row r="655" spans="1:18" x14ac:dyDescent="0.2">
      <c r="A655" s="13"/>
      <c r="B655" s="13"/>
      <c r="C655" s="13" t="s">
        <v>696</v>
      </c>
      <c r="D655" s="13"/>
      <c r="E655" s="13"/>
      <c r="F655" s="13"/>
      <c r="G655" s="13" t="s">
        <v>65</v>
      </c>
      <c r="H655" s="13" t="s">
        <v>697</v>
      </c>
      <c r="I655" s="58" t="s">
        <v>72</v>
      </c>
      <c r="J655" s="58"/>
      <c r="K655" s="59"/>
      <c r="L655" s="59"/>
      <c r="M655" s="60"/>
      <c r="N655" s="66"/>
      <c r="O655" s="64"/>
      <c r="P655" s="61" t="str">
        <f t="shared" si="15"/>
        <v>O</v>
      </c>
      <c r="Q655" s="67"/>
      <c r="R655" s="62"/>
    </row>
    <row r="656" spans="1:18" x14ac:dyDescent="0.2">
      <c r="A656" s="13"/>
      <c r="B656" s="13"/>
      <c r="C656" s="83" t="s">
        <v>190</v>
      </c>
      <c r="D656" s="83"/>
      <c r="E656" s="83"/>
      <c r="F656" s="83"/>
      <c r="G656" s="83"/>
      <c r="H656" s="83" t="s">
        <v>191</v>
      </c>
      <c r="I656" s="58"/>
      <c r="J656" s="58"/>
      <c r="K656" s="59"/>
      <c r="L656" s="59"/>
      <c r="M656" s="60"/>
      <c r="N656" s="66"/>
      <c r="O656" s="64"/>
      <c r="P656" s="61" t="str">
        <f t="shared" ref="P656:P662" si="20">IF(LEFT(I656,1)="X","X",IF(LEFT(I656,1)="V","V",IF(J656="V","V",IF(K656="V","V",IF(L656="V","O",IF(M656="V","O",IF(N656="V","O",IF(O656="V","O",IF(LEFT(I656,1)="O","O",IF(LEFT(J656,1)="O","O",IF(K656="O","O",IF(L656="O","O",IF(M656="O","O",IF(N656="O","O",IF(O656="O","O","LEEG")))))))))))))))</f>
        <v>LEEG</v>
      </c>
      <c r="Q656" s="67"/>
      <c r="R656" s="62"/>
    </row>
    <row r="657" spans="1:18" x14ac:dyDescent="0.2">
      <c r="A657" s="13"/>
      <c r="B657" s="13"/>
      <c r="C657" s="83" t="s">
        <v>101</v>
      </c>
      <c r="D657" s="83"/>
      <c r="E657" s="83"/>
      <c r="F657" s="83"/>
      <c r="G657" s="83" t="s">
        <v>102</v>
      </c>
      <c r="H657" s="83" t="s">
        <v>103</v>
      </c>
      <c r="I657" s="58"/>
      <c r="J657" s="58"/>
      <c r="K657" s="59"/>
      <c r="L657" s="59"/>
      <c r="M657" s="60"/>
      <c r="N657" s="66"/>
      <c r="O657" s="64"/>
      <c r="P657" s="61" t="str">
        <f t="shared" si="20"/>
        <v>LEEG</v>
      </c>
      <c r="Q657" s="67"/>
      <c r="R657" s="62"/>
    </row>
    <row r="658" spans="1:18" x14ac:dyDescent="0.2">
      <c r="A658" s="13"/>
      <c r="B658" s="13"/>
      <c r="C658" s="83" t="s">
        <v>590</v>
      </c>
      <c r="D658" s="83"/>
      <c r="E658" s="83"/>
      <c r="F658" s="83"/>
      <c r="G658" s="83"/>
      <c r="H658" s="84" t="s">
        <v>591</v>
      </c>
      <c r="I658" s="58"/>
      <c r="J658" s="58"/>
      <c r="K658" s="59"/>
      <c r="L658" s="59"/>
      <c r="M658" s="60"/>
      <c r="N658" s="66"/>
      <c r="O658" s="64"/>
      <c r="P658" s="61" t="str">
        <f t="shared" si="20"/>
        <v>LEEG</v>
      </c>
      <c r="Q658" s="67" t="s">
        <v>195</v>
      </c>
      <c r="R658" s="62"/>
    </row>
    <row r="659" spans="1:18" x14ac:dyDescent="0.2">
      <c r="A659" s="13"/>
      <c r="B659" s="13"/>
      <c r="C659" s="83"/>
      <c r="D659" s="83" t="s">
        <v>588</v>
      </c>
      <c r="E659" s="83"/>
      <c r="F659" s="83"/>
      <c r="G659" s="83"/>
      <c r="H659" s="83" t="s">
        <v>589</v>
      </c>
      <c r="I659" s="58"/>
      <c r="J659" s="58"/>
      <c r="K659" s="59"/>
      <c r="L659" s="59"/>
      <c r="M659" s="60"/>
      <c r="N659" s="66"/>
      <c r="O659" s="64"/>
      <c r="P659" s="61" t="str">
        <f t="shared" si="20"/>
        <v>LEEG</v>
      </c>
      <c r="Q659" s="67"/>
      <c r="R659" s="62"/>
    </row>
    <row r="660" spans="1:18" x14ac:dyDescent="0.2">
      <c r="A660" s="13"/>
      <c r="B660" s="13"/>
      <c r="C660" s="83"/>
      <c r="D660" s="83" t="s">
        <v>80</v>
      </c>
      <c r="E660" s="83"/>
      <c r="F660" s="83"/>
      <c r="G660" s="83" t="s">
        <v>81</v>
      </c>
      <c r="H660" s="83" t="s">
        <v>82</v>
      </c>
      <c r="I660" s="58"/>
      <c r="J660" s="58"/>
      <c r="K660" s="59"/>
      <c r="L660" s="59"/>
      <c r="M660" s="60"/>
      <c r="N660" s="66"/>
      <c r="O660" s="64"/>
      <c r="P660" s="61" t="str">
        <f t="shared" si="20"/>
        <v>LEEG</v>
      </c>
      <c r="Q660" s="67"/>
      <c r="R660" s="62"/>
    </row>
    <row r="661" spans="1:18" x14ac:dyDescent="0.2">
      <c r="A661" s="13"/>
      <c r="B661" s="13"/>
      <c r="C661" s="83"/>
      <c r="D661" s="83" t="s">
        <v>592</v>
      </c>
      <c r="E661" s="83"/>
      <c r="F661" s="83"/>
      <c r="G661" s="83"/>
      <c r="H661" s="83" t="s">
        <v>593</v>
      </c>
      <c r="I661" s="58"/>
      <c r="J661" s="58"/>
      <c r="K661" s="59"/>
      <c r="L661" s="59"/>
      <c r="M661" s="60"/>
      <c r="N661" s="66"/>
      <c r="O661" s="64"/>
      <c r="P661" s="61" t="str">
        <f t="shared" si="20"/>
        <v>LEEG</v>
      </c>
      <c r="Q661" s="67"/>
      <c r="R661" s="62"/>
    </row>
    <row r="662" spans="1:18" x14ac:dyDescent="0.2">
      <c r="A662" s="13"/>
      <c r="B662" s="13"/>
      <c r="C662" s="83"/>
      <c r="D662" s="83" t="s">
        <v>101</v>
      </c>
      <c r="E662" s="83"/>
      <c r="F662" s="83"/>
      <c r="G662" s="83"/>
      <c r="H662" s="83" t="s">
        <v>103</v>
      </c>
      <c r="I662" s="58"/>
      <c r="J662" s="58"/>
      <c r="K662" s="59"/>
      <c r="L662" s="59"/>
      <c r="M662" s="60"/>
      <c r="N662" s="66"/>
      <c r="O662" s="64"/>
      <c r="P662" s="61" t="str">
        <f t="shared" si="20"/>
        <v>LEEG</v>
      </c>
      <c r="Q662" s="67"/>
      <c r="R662" s="62"/>
    </row>
    <row r="663" spans="1:18" x14ac:dyDescent="0.2">
      <c r="A663" s="13"/>
      <c r="B663" s="13" t="s">
        <v>698</v>
      </c>
      <c r="C663" s="13"/>
      <c r="D663" s="13"/>
      <c r="E663" s="13"/>
      <c r="F663" s="13"/>
      <c r="G663" s="13" t="s">
        <v>65</v>
      </c>
      <c r="H663" s="50" t="s">
        <v>699</v>
      </c>
      <c r="I663" s="58" t="s">
        <v>67</v>
      </c>
      <c r="J663" s="58"/>
      <c r="K663" s="59"/>
      <c r="L663" s="59"/>
      <c r="M663" s="60"/>
      <c r="N663" s="66"/>
      <c r="O663" s="64"/>
      <c r="P663" s="61" t="str">
        <f t="shared" si="15"/>
        <v>V</v>
      </c>
      <c r="Q663" s="67" t="s">
        <v>195</v>
      </c>
      <c r="R663" s="62"/>
    </row>
    <row r="664" spans="1:18" x14ac:dyDescent="0.2">
      <c r="A664" s="13"/>
      <c r="B664" s="13"/>
      <c r="C664" s="13" t="s">
        <v>588</v>
      </c>
      <c r="D664" s="13"/>
      <c r="E664" s="13"/>
      <c r="F664" s="13"/>
      <c r="G664" s="13" t="s">
        <v>65</v>
      </c>
      <c r="H664" s="13" t="s">
        <v>589</v>
      </c>
      <c r="I664" s="58" t="s">
        <v>67</v>
      </c>
      <c r="J664" s="58"/>
      <c r="K664" s="59"/>
      <c r="L664" s="59"/>
      <c r="M664" s="60"/>
      <c r="N664" s="66"/>
      <c r="O664" s="64"/>
      <c r="P664" s="61" t="str">
        <f t="shared" si="15"/>
        <v>V</v>
      </c>
      <c r="Q664" s="67"/>
      <c r="R664" s="62"/>
    </row>
    <row r="665" spans="1:18" x14ac:dyDescent="0.2">
      <c r="A665" s="13"/>
      <c r="B665" s="13"/>
      <c r="C665" s="13" t="s">
        <v>592</v>
      </c>
      <c r="D665" s="13"/>
      <c r="E665" s="21"/>
      <c r="F665" s="21"/>
      <c r="G665" s="21" t="s">
        <v>65</v>
      </c>
      <c r="H665" s="13" t="s">
        <v>700</v>
      </c>
      <c r="I665" s="58" t="s">
        <v>72</v>
      </c>
      <c r="J665" s="58"/>
      <c r="K665" s="59"/>
      <c r="L665" s="59"/>
      <c r="M665" s="60"/>
      <c r="N665" s="66"/>
      <c r="O665" s="64"/>
      <c r="P665" s="61" t="str">
        <f t="shared" si="15"/>
        <v>O</v>
      </c>
      <c r="Q665" s="67"/>
      <c r="R665" s="62"/>
    </row>
    <row r="666" spans="1:18" x14ac:dyDescent="0.2">
      <c r="A666" s="13"/>
      <c r="B666" s="13"/>
      <c r="C666" s="13" t="s">
        <v>160</v>
      </c>
      <c r="D666" s="13"/>
      <c r="E666" s="13"/>
      <c r="F666" s="13"/>
      <c r="G666" s="13" t="s">
        <v>161</v>
      </c>
      <c r="H666" s="13" t="s">
        <v>162</v>
      </c>
      <c r="I666" s="58" t="s">
        <v>67</v>
      </c>
      <c r="J666" s="58"/>
      <c r="K666" s="59"/>
      <c r="L666" s="59"/>
      <c r="M666" s="60"/>
      <c r="N666" s="66"/>
      <c r="O666" s="64"/>
      <c r="P666" s="61" t="str">
        <f t="shared" si="15"/>
        <v>V</v>
      </c>
      <c r="Q666" s="67"/>
      <c r="R666" s="62"/>
    </row>
    <row r="667" spans="1:18" x14ac:dyDescent="0.2">
      <c r="A667" s="13"/>
      <c r="B667" s="13"/>
      <c r="C667" s="13" t="s">
        <v>694</v>
      </c>
      <c r="D667" s="13"/>
      <c r="E667" s="13"/>
      <c r="F667" s="13"/>
      <c r="G667" s="13" t="s">
        <v>65</v>
      </c>
      <c r="H667" s="13" t="s">
        <v>695</v>
      </c>
      <c r="I667" s="58" t="s">
        <v>72</v>
      </c>
      <c r="J667" s="58"/>
      <c r="K667" s="59"/>
      <c r="L667" s="59"/>
      <c r="M667" s="60"/>
      <c r="N667" s="66"/>
      <c r="O667" s="64"/>
      <c r="P667" s="61" t="str">
        <f t="shared" si="15"/>
        <v>O</v>
      </c>
      <c r="Q667" s="67"/>
      <c r="R667" s="62"/>
    </row>
    <row r="668" spans="1:18" x14ac:dyDescent="0.2">
      <c r="A668" s="13"/>
      <c r="B668" s="13"/>
      <c r="C668" s="13" t="s">
        <v>696</v>
      </c>
      <c r="D668" s="13"/>
      <c r="E668" s="13"/>
      <c r="F668" s="13"/>
      <c r="G668" s="51" t="s">
        <v>65</v>
      </c>
      <c r="H668" s="13" t="s">
        <v>697</v>
      </c>
      <c r="I668" s="58" t="s">
        <v>72</v>
      </c>
      <c r="J668" s="58"/>
      <c r="K668" s="59"/>
      <c r="L668" s="59"/>
      <c r="M668" s="60"/>
      <c r="N668" s="66"/>
      <c r="O668" s="64"/>
      <c r="P668" s="61" t="str">
        <f t="shared" si="15"/>
        <v>O</v>
      </c>
      <c r="Q668" s="67"/>
      <c r="R668" s="62"/>
    </row>
    <row r="669" spans="1:18" x14ac:dyDescent="0.2">
      <c r="A669" s="13"/>
      <c r="B669" s="13"/>
      <c r="C669" s="83" t="s">
        <v>778</v>
      </c>
      <c r="D669" s="83"/>
      <c r="E669" s="83"/>
      <c r="F669" s="83"/>
      <c r="G669" s="83"/>
      <c r="H669" s="83" t="s">
        <v>779</v>
      </c>
      <c r="I669" s="85" t="s">
        <v>72</v>
      </c>
      <c r="J669" s="58"/>
      <c r="K669" s="59"/>
      <c r="L669" s="59"/>
      <c r="M669" s="60"/>
      <c r="N669" s="66"/>
      <c r="O669" s="64"/>
      <c r="P669" s="61" t="str">
        <f t="shared" ref="P669" si="21">IF(LEFT(I669,1)="X","X",IF(LEFT(I669,1)="V","V",IF(J669="V","V",IF(K669="V","V",IF(L669="V","O",IF(M669="V","O",IF(N669="V","O",IF(O669="V","O",IF(LEFT(I669,1)="O","O",IF(LEFT(J669,1)="O","O",IF(K669="O","O",IF(L669="O","O",IF(M669="O","O",IF(N669="O","O",IF(O669="O","O","LEEG")))))))))))))))</f>
        <v>O</v>
      </c>
      <c r="Q669" s="67"/>
      <c r="R669" s="62"/>
    </row>
    <row r="670" spans="1:18" x14ac:dyDescent="0.2">
      <c r="A670" s="13"/>
      <c r="B670" s="13"/>
      <c r="C670" s="83" t="s">
        <v>190</v>
      </c>
      <c r="D670" s="83"/>
      <c r="E670" s="83"/>
      <c r="F670" s="83"/>
      <c r="G670" s="83"/>
      <c r="H670" s="83" t="s">
        <v>191</v>
      </c>
      <c r="I670" s="58"/>
      <c r="J670" s="58"/>
      <c r="K670" s="59"/>
      <c r="L670" s="59"/>
      <c r="M670" s="60"/>
      <c r="N670" s="66"/>
      <c r="O670" s="64"/>
      <c r="P670" s="61" t="str">
        <f t="shared" si="15"/>
        <v>LEEG</v>
      </c>
      <c r="Q670" s="67"/>
      <c r="R670" s="62"/>
    </row>
    <row r="671" spans="1:18" x14ac:dyDescent="0.2">
      <c r="A671" s="13"/>
      <c r="B671" s="13"/>
      <c r="C671" s="83" t="s">
        <v>101</v>
      </c>
      <c r="D671" s="83"/>
      <c r="E671" s="83"/>
      <c r="F671" s="83"/>
      <c r="G671" s="83" t="s">
        <v>102</v>
      </c>
      <c r="H671" s="83" t="s">
        <v>103</v>
      </c>
      <c r="I671" s="58"/>
      <c r="J671" s="58"/>
      <c r="K671" s="59"/>
      <c r="L671" s="59"/>
      <c r="M671" s="60"/>
      <c r="N671" s="66"/>
      <c r="O671" s="64"/>
      <c r="P671" s="61" t="str">
        <f t="shared" si="15"/>
        <v>LEEG</v>
      </c>
      <c r="Q671" s="67"/>
      <c r="R671" s="62"/>
    </row>
    <row r="672" spans="1:18" x14ac:dyDescent="0.2">
      <c r="A672" s="13"/>
      <c r="B672" s="51" t="s">
        <v>752</v>
      </c>
      <c r="C672" s="51"/>
      <c r="D672" s="13"/>
      <c r="E672" s="13"/>
      <c r="F672" s="51"/>
      <c r="G672" s="13"/>
      <c r="H672" s="50" t="s">
        <v>753</v>
      </c>
      <c r="I672" s="58"/>
      <c r="J672" s="58"/>
      <c r="K672" s="59"/>
      <c r="L672" s="59"/>
      <c r="M672" s="60"/>
      <c r="N672" s="66"/>
      <c r="O672" s="64"/>
      <c r="P672" s="61" t="str">
        <f t="shared" ref="P672:P687" si="22">IF(LEFT(I672,1)="X","X",IF(LEFT(I672,1)="V","V",IF(J672="V","V",IF(K672="V","V",IF(L672="V","V",IF(M672="V","V",IF(N672="V","V",IF(O672="V","V",IF(LEFT(I672,1)="O","O",IF(LEFT(J672,1)="O","O",IF(K672="O","O",IF(L672="O","O",IF(M672="O","O",IF(N672="O","O",IF(O672="O","O","LEEG")))))))))))))))</f>
        <v>LEEG</v>
      </c>
      <c r="Q672" s="67"/>
      <c r="R672" s="62"/>
    </row>
    <row r="673" spans="1:18" x14ac:dyDescent="0.2">
      <c r="A673" s="13"/>
      <c r="B673" s="51"/>
      <c r="C673" s="51" t="s">
        <v>754</v>
      </c>
      <c r="D673" s="13"/>
      <c r="E673" s="13"/>
      <c r="F673" s="13"/>
      <c r="G673" s="13" t="s">
        <v>87</v>
      </c>
      <c r="H673" s="13" t="s">
        <v>755</v>
      </c>
      <c r="I673" s="58"/>
      <c r="J673" s="58"/>
      <c r="K673" s="59"/>
      <c r="L673" s="59"/>
      <c r="M673" s="60"/>
      <c r="N673" s="66"/>
      <c r="O673" s="64"/>
      <c r="P673" s="61" t="str">
        <f t="shared" si="22"/>
        <v>LEEG</v>
      </c>
      <c r="Q673" s="67"/>
      <c r="R673" s="62"/>
    </row>
    <row r="674" spans="1:18" x14ac:dyDescent="0.2">
      <c r="A674" s="13"/>
      <c r="B674" s="51"/>
      <c r="C674" s="51" t="s">
        <v>756</v>
      </c>
      <c r="D674" s="13"/>
      <c r="E674" s="13"/>
      <c r="F674" s="13"/>
      <c r="G674" s="13" t="s">
        <v>87</v>
      </c>
      <c r="H674" s="13" t="s">
        <v>757</v>
      </c>
      <c r="I674" s="58"/>
      <c r="J674" s="58"/>
      <c r="K674" s="59"/>
      <c r="L674" s="59"/>
      <c r="M674" s="60"/>
      <c r="N674" s="66"/>
      <c r="O674" s="64"/>
      <c r="P674" s="61" t="str">
        <f t="shared" si="22"/>
        <v>LEEG</v>
      </c>
      <c r="Q674" s="67"/>
      <c r="R674" s="62"/>
    </row>
    <row r="675" spans="1:18" x14ac:dyDescent="0.2">
      <c r="A675" s="13"/>
      <c r="B675" s="51"/>
      <c r="C675" s="51" t="s">
        <v>758</v>
      </c>
      <c r="D675" s="13"/>
      <c r="E675" s="13"/>
      <c r="F675" s="13"/>
      <c r="G675" s="13" t="s">
        <v>87</v>
      </c>
      <c r="H675" s="13" t="s">
        <v>759</v>
      </c>
      <c r="I675" s="58"/>
      <c r="J675" s="58"/>
      <c r="K675" s="59"/>
      <c r="L675" s="59"/>
      <c r="M675" s="60"/>
      <c r="N675" s="66"/>
      <c r="O675" s="64"/>
      <c r="P675" s="61" t="str">
        <f t="shared" si="22"/>
        <v>LEEG</v>
      </c>
      <c r="Q675" s="67"/>
      <c r="R675" s="62"/>
    </row>
    <row r="676" spans="1:18" x14ac:dyDescent="0.2">
      <c r="A676" s="13"/>
      <c r="B676" s="51"/>
      <c r="C676" s="51" t="s">
        <v>80</v>
      </c>
      <c r="D676" s="13"/>
      <c r="E676" s="13"/>
      <c r="F676" s="13"/>
      <c r="G676" s="13" t="s">
        <v>81</v>
      </c>
      <c r="H676" s="13" t="s">
        <v>82</v>
      </c>
      <c r="I676" s="58"/>
      <c r="J676" s="58"/>
      <c r="K676" s="59"/>
      <c r="L676" s="59"/>
      <c r="M676" s="60"/>
      <c r="N676" s="66"/>
      <c r="O676" s="64"/>
      <c r="P676" s="61" t="str">
        <f t="shared" si="22"/>
        <v>LEEG</v>
      </c>
      <c r="Q676" s="67"/>
      <c r="R676" s="62"/>
    </row>
    <row r="677" spans="1:18" x14ac:dyDescent="0.2">
      <c r="A677" s="13"/>
      <c r="B677" s="51"/>
      <c r="C677" s="51" t="s">
        <v>394</v>
      </c>
      <c r="D677" s="13"/>
      <c r="E677" s="13"/>
      <c r="F677" s="13"/>
      <c r="G677" s="13"/>
      <c r="H677" s="13" t="s">
        <v>395</v>
      </c>
      <c r="I677" s="58"/>
      <c r="J677" s="58"/>
      <c r="K677" s="59"/>
      <c r="L677" s="59"/>
      <c r="M677" s="60"/>
      <c r="N677" s="66"/>
      <c r="O677" s="64"/>
      <c r="P677" s="61" t="str">
        <f t="shared" si="22"/>
        <v>LEEG</v>
      </c>
      <c r="Q677" s="67"/>
      <c r="R677" s="62"/>
    </row>
    <row r="678" spans="1:18" x14ac:dyDescent="0.2">
      <c r="A678" s="13"/>
      <c r="B678" s="51"/>
      <c r="C678" s="51" t="s">
        <v>760</v>
      </c>
      <c r="D678" s="13"/>
      <c r="E678" s="13"/>
      <c r="F678" s="13"/>
      <c r="G678" s="13" t="s">
        <v>87</v>
      </c>
      <c r="H678" s="13" t="s">
        <v>761</v>
      </c>
      <c r="I678" s="58"/>
      <c r="J678" s="58"/>
      <c r="K678" s="59"/>
      <c r="L678" s="59"/>
      <c r="M678" s="60"/>
      <c r="N678" s="66"/>
      <c r="O678" s="64"/>
      <c r="P678" s="61" t="str">
        <f t="shared" si="22"/>
        <v>LEEG</v>
      </c>
      <c r="Q678" s="67"/>
      <c r="R678" s="62"/>
    </row>
    <row r="679" spans="1:18" x14ac:dyDescent="0.2">
      <c r="A679" s="13"/>
      <c r="B679" s="51"/>
      <c r="C679" s="51" t="s">
        <v>762</v>
      </c>
      <c r="D679" s="13"/>
      <c r="E679" s="13"/>
      <c r="F679" s="13"/>
      <c r="G679" s="13"/>
      <c r="H679" s="13" t="s">
        <v>763</v>
      </c>
      <c r="I679" s="58"/>
      <c r="J679" s="58"/>
      <c r="K679" s="59"/>
      <c r="L679" s="59"/>
      <c r="M679" s="60"/>
      <c r="N679" s="66"/>
      <c r="O679" s="64" t="s">
        <v>67</v>
      </c>
      <c r="P679" s="61" t="str">
        <f t="shared" si="22"/>
        <v>V</v>
      </c>
      <c r="Q679" s="67"/>
      <c r="R679" s="62"/>
    </row>
    <row r="680" spans="1:18" x14ac:dyDescent="0.2">
      <c r="A680" s="13"/>
      <c r="B680" s="51"/>
      <c r="C680" s="51" t="s">
        <v>764</v>
      </c>
      <c r="D680" s="13"/>
      <c r="E680" s="13"/>
      <c r="F680" s="13"/>
      <c r="G680" s="13"/>
      <c r="H680" s="13" t="s">
        <v>765</v>
      </c>
      <c r="I680" s="58"/>
      <c r="J680" s="58"/>
      <c r="K680" s="59"/>
      <c r="L680" s="59"/>
      <c r="M680" s="60"/>
      <c r="N680" s="66"/>
      <c r="O680" s="64"/>
      <c r="P680" s="61" t="str">
        <f t="shared" si="22"/>
        <v>LEEG</v>
      </c>
      <c r="Q680" s="67"/>
      <c r="R680" s="62"/>
    </row>
    <row r="681" spans="1:18" x14ac:dyDescent="0.2">
      <c r="A681" s="13"/>
      <c r="B681" s="51"/>
      <c r="C681" s="51" t="s">
        <v>615</v>
      </c>
      <c r="D681" s="13"/>
      <c r="E681" s="13"/>
      <c r="F681" s="13"/>
      <c r="G681" s="13"/>
      <c r="H681" s="13" t="s">
        <v>616</v>
      </c>
      <c r="I681" s="58"/>
      <c r="J681" s="58"/>
      <c r="K681" s="59"/>
      <c r="L681" s="59"/>
      <c r="M681" s="60"/>
      <c r="N681" s="66"/>
      <c r="O681" s="64" t="s">
        <v>72</v>
      </c>
      <c r="P681" s="61" t="str">
        <f t="shared" si="22"/>
        <v>O</v>
      </c>
      <c r="Q681" s="67"/>
      <c r="R681" s="62"/>
    </row>
    <row r="682" spans="1:18" x14ac:dyDescent="0.2">
      <c r="A682" s="13"/>
      <c r="B682" s="51"/>
      <c r="C682" s="51" t="s">
        <v>101</v>
      </c>
      <c r="D682" s="13"/>
      <c r="E682" s="13"/>
      <c r="F682" s="13"/>
      <c r="G682" s="13"/>
      <c r="H682" s="13" t="s">
        <v>103</v>
      </c>
      <c r="I682" s="58"/>
      <c r="J682" s="58"/>
      <c r="K682" s="59"/>
      <c r="L682" s="59"/>
      <c r="M682" s="60"/>
      <c r="N682" s="66"/>
      <c r="O682" s="64"/>
      <c r="P682" s="61" t="str">
        <f t="shared" si="22"/>
        <v>LEEG</v>
      </c>
      <c r="Q682" s="67"/>
      <c r="R682" s="62"/>
    </row>
    <row r="683" spans="1:18" x14ac:dyDescent="0.2">
      <c r="A683" s="13"/>
      <c r="B683" s="51"/>
      <c r="C683" s="51" t="s">
        <v>766</v>
      </c>
      <c r="D683" s="13"/>
      <c r="E683" s="13"/>
      <c r="F683" s="13"/>
      <c r="G683" s="13" t="s">
        <v>87</v>
      </c>
      <c r="H683" s="13" t="s">
        <v>767</v>
      </c>
      <c r="I683" s="58"/>
      <c r="J683" s="58"/>
      <c r="K683" s="59"/>
      <c r="L683" s="59"/>
      <c r="M683" s="60"/>
      <c r="N683" s="66"/>
      <c r="O683" s="64"/>
      <c r="P683" s="61" t="str">
        <f t="shared" si="22"/>
        <v>LEEG</v>
      </c>
      <c r="Q683" s="67"/>
      <c r="R683" s="62"/>
    </row>
    <row r="684" spans="1:18" x14ac:dyDescent="0.2">
      <c r="A684" s="13"/>
      <c r="B684" s="51"/>
      <c r="C684" s="51" t="s">
        <v>768</v>
      </c>
      <c r="D684" s="13"/>
      <c r="E684" s="13"/>
      <c r="F684" s="13"/>
      <c r="G684" s="13" t="s">
        <v>87</v>
      </c>
      <c r="H684" s="13" t="s">
        <v>769</v>
      </c>
      <c r="I684" s="58"/>
      <c r="J684" s="58"/>
      <c r="K684" s="59"/>
      <c r="L684" s="59"/>
      <c r="M684" s="60"/>
      <c r="N684" s="66"/>
      <c r="O684" s="64"/>
      <c r="P684" s="61" t="str">
        <f t="shared" si="22"/>
        <v>LEEG</v>
      </c>
      <c r="Q684" s="67"/>
      <c r="R684" s="62"/>
    </row>
    <row r="685" spans="1:18" x14ac:dyDescent="0.2">
      <c r="A685" s="13"/>
      <c r="B685" s="51"/>
      <c r="C685" s="51" t="s">
        <v>770</v>
      </c>
      <c r="D685" s="13"/>
      <c r="E685" s="13"/>
      <c r="F685" s="13"/>
      <c r="G685" s="13" t="s">
        <v>87</v>
      </c>
      <c r="H685" s="13" t="s">
        <v>771</v>
      </c>
      <c r="I685" s="58"/>
      <c r="J685" s="58"/>
      <c r="K685" s="59"/>
      <c r="L685" s="59"/>
      <c r="M685" s="60"/>
      <c r="N685" s="66"/>
      <c r="O685" s="64"/>
      <c r="P685" s="61" t="str">
        <f t="shared" si="22"/>
        <v>LEEG</v>
      </c>
      <c r="Q685" s="67"/>
      <c r="R685" s="62"/>
    </row>
    <row r="686" spans="1:18" x14ac:dyDescent="0.2">
      <c r="A686" s="13"/>
      <c r="B686" s="51"/>
      <c r="C686" s="51" t="s">
        <v>772</v>
      </c>
      <c r="D686" s="13"/>
      <c r="E686" s="13"/>
      <c r="F686" s="13"/>
      <c r="G686" s="13"/>
      <c r="H686" s="13" t="s">
        <v>773</v>
      </c>
      <c r="I686" s="58"/>
      <c r="J686" s="58"/>
      <c r="K686" s="59"/>
      <c r="L686" s="59"/>
      <c r="M686" s="60"/>
      <c r="N686" s="66"/>
      <c r="O686" s="64" t="s">
        <v>67</v>
      </c>
      <c r="P686" s="61" t="str">
        <f t="shared" si="22"/>
        <v>V</v>
      </c>
      <c r="Q686" s="67"/>
      <c r="R686" s="62"/>
    </row>
    <row r="687" spans="1:18" x14ac:dyDescent="0.2">
      <c r="A687" s="13"/>
      <c r="B687" s="51"/>
      <c r="C687" s="51" t="s">
        <v>774</v>
      </c>
      <c r="D687" s="13"/>
      <c r="E687" s="13"/>
      <c r="F687" s="13"/>
      <c r="G687" s="13" t="s">
        <v>775</v>
      </c>
      <c r="H687" s="13" t="s">
        <v>776</v>
      </c>
      <c r="I687" s="58"/>
      <c r="J687" s="58"/>
      <c r="K687" s="59"/>
      <c r="L687" s="59"/>
      <c r="M687" s="60"/>
      <c r="N687" s="66"/>
      <c r="O687" s="64" t="s">
        <v>72</v>
      </c>
      <c r="P687" s="61" t="str">
        <f t="shared" si="22"/>
        <v>O</v>
      </c>
      <c r="Q687" s="67"/>
      <c r="R687" s="62"/>
    </row>
    <row r="688" spans="1:18" x14ac:dyDescent="0.2">
      <c r="A688" s="13" t="s">
        <v>701</v>
      </c>
      <c r="B688" s="13"/>
      <c r="C688" s="13"/>
      <c r="D688" s="13"/>
      <c r="E688" s="13"/>
      <c r="F688" s="13"/>
      <c r="G688" s="13"/>
      <c r="H688" s="50" t="s">
        <v>702</v>
      </c>
      <c r="I688" s="58"/>
      <c r="J688" s="58"/>
      <c r="K688" s="59"/>
      <c r="L688" s="59"/>
      <c r="M688" s="60"/>
      <c r="N688" s="66"/>
      <c r="O688" s="64"/>
      <c r="P688" s="61" t="str">
        <f t="shared" ref="P688:P695" si="23">IF(LEFT(I688,1)="X","X",IF(LEFT(I688,1)="V","V",IF(J688="V","V",IF(K688="V","V",IF(L688="V","O",IF(M688="V","O",IF(N688="V","O",IF(O688="V","O",IF(LEFT(I688,1)="O","O",IF(LEFT(J688,1)="O","O",IF(K688="O","O",IF(L688="O","O",IF(M688="O","O",IF(N688="O","O",IF(O688="O","O","LEEG")))))))))))))))</f>
        <v>LEEG</v>
      </c>
      <c r="Q688" s="67"/>
      <c r="R688" s="62"/>
    </row>
    <row r="689" spans="1:18" x14ac:dyDescent="0.2">
      <c r="A689" s="13"/>
      <c r="B689" s="13" t="s">
        <v>177</v>
      </c>
      <c r="C689" s="13"/>
      <c r="D689" s="13"/>
      <c r="E689" s="13"/>
      <c r="F689" s="13"/>
      <c r="G689" s="13" t="s">
        <v>178</v>
      </c>
      <c r="H689" s="13" t="s">
        <v>179</v>
      </c>
      <c r="I689" s="58"/>
      <c r="J689" s="58"/>
      <c r="K689" s="59"/>
      <c r="L689" s="59"/>
      <c r="M689" s="60"/>
      <c r="N689" s="66"/>
      <c r="O689" s="64"/>
      <c r="P689" s="61" t="str">
        <f t="shared" si="23"/>
        <v>LEEG</v>
      </c>
      <c r="Q689" s="67"/>
      <c r="R689" s="62"/>
    </row>
    <row r="690" spans="1:18" x14ac:dyDescent="0.2">
      <c r="A690" s="13"/>
      <c r="B690" s="13" t="s">
        <v>703</v>
      </c>
      <c r="C690" s="13"/>
      <c r="D690" s="13"/>
      <c r="E690" s="13"/>
      <c r="F690" s="13"/>
      <c r="G690" s="13"/>
      <c r="H690" s="13" t="s">
        <v>704</v>
      </c>
      <c r="I690" s="58"/>
      <c r="J690" s="58"/>
      <c r="K690" s="59"/>
      <c r="L690" s="59"/>
      <c r="M690" s="60"/>
      <c r="N690" s="66"/>
      <c r="O690" s="64"/>
      <c r="P690" s="61" t="str">
        <f t="shared" si="23"/>
        <v>LEEG</v>
      </c>
      <c r="Q690" s="67"/>
      <c r="R690" s="62"/>
    </row>
    <row r="691" spans="1:18" x14ac:dyDescent="0.2">
      <c r="A691" s="13"/>
      <c r="B691" s="13" t="s">
        <v>101</v>
      </c>
      <c r="C691" s="13"/>
      <c r="D691" s="13"/>
      <c r="E691" s="13"/>
      <c r="F691" s="13"/>
      <c r="G691" s="13" t="s">
        <v>102</v>
      </c>
      <c r="H691" s="13" t="s">
        <v>103</v>
      </c>
      <c r="I691" s="58"/>
      <c r="J691" s="58"/>
      <c r="K691" s="59"/>
      <c r="L691" s="59"/>
      <c r="M691" s="60"/>
      <c r="N691" s="66"/>
      <c r="O691" s="64"/>
      <c r="P691" s="61" t="str">
        <f t="shared" si="23"/>
        <v>LEEG</v>
      </c>
      <c r="Q691" s="67"/>
      <c r="R691" s="62"/>
    </row>
    <row r="692" spans="1:18" x14ac:dyDescent="0.2">
      <c r="A692" s="13"/>
      <c r="B692" s="13" t="s">
        <v>705</v>
      </c>
      <c r="C692" s="13"/>
      <c r="D692" s="13"/>
      <c r="E692" s="13"/>
      <c r="F692" s="13"/>
      <c r="G692" s="13"/>
      <c r="H692" s="50" t="s">
        <v>706</v>
      </c>
      <c r="I692" s="58"/>
      <c r="J692" s="58"/>
      <c r="K692" s="59"/>
      <c r="L692" s="59"/>
      <c r="M692" s="60"/>
      <c r="N692" s="66"/>
      <c r="O692" s="64"/>
      <c r="P692" s="61" t="str">
        <f t="shared" si="23"/>
        <v>LEEG</v>
      </c>
      <c r="Q692" s="67" t="s">
        <v>195</v>
      </c>
      <c r="R692" s="62"/>
    </row>
    <row r="693" spans="1:18" x14ac:dyDescent="0.2">
      <c r="A693" s="13"/>
      <c r="B693" s="13"/>
      <c r="C693" s="13" t="s">
        <v>707</v>
      </c>
      <c r="D693" s="13"/>
      <c r="E693" s="13"/>
      <c r="F693" s="13"/>
      <c r="G693" s="13"/>
      <c r="H693" s="13" t="s">
        <v>708</v>
      </c>
      <c r="I693" s="58"/>
      <c r="J693" s="58"/>
      <c r="K693" s="59"/>
      <c r="L693" s="59"/>
      <c r="M693" s="60"/>
      <c r="N693" s="66"/>
      <c r="O693" s="64"/>
      <c r="P693" s="61" t="str">
        <f t="shared" si="23"/>
        <v>LEEG</v>
      </c>
      <c r="Q693" s="67"/>
      <c r="R693" s="62"/>
    </row>
    <row r="694" spans="1:18" x14ac:dyDescent="0.2">
      <c r="A694" s="13"/>
      <c r="B694" s="13"/>
      <c r="C694" s="13" t="s">
        <v>190</v>
      </c>
      <c r="D694" s="13"/>
      <c r="E694" s="13"/>
      <c r="F694" s="13"/>
      <c r="G694" s="13"/>
      <c r="H694" s="13" t="s">
        <v>191</v>
      </c>
      <c r="I694" s="58"/>
      <c r="J694" s="58"/>
      <c r="K694" s="59"/>
      <c r="L694" s="59"/>
      <c r="M694" s="60"/>
      <c r="N694" s="66"/>
      <c r="O694" s="64"/>
      <c r="P694" s="61" t="str">
        <f t="shared" si="23"/>
        <v>LEEG</v>
      </c>
      <c r="Q694" s="67"/>
      <c r="R694" s="62"/>
    </row>
    <row r="695" spans="1:18" x14ac:dyDescent="0.2">
      <c r="A695" s="13"/>
      <c r="B695" s="13"/>
      <c r="C695" s="13" t="s">
        <v>101</v>
      </c>
      <c r="D695" s="13"/>
      <c r="E695" s="13"/>
      <c r="F695" s="13"/>
      <c r="G695" s="13" t="s">
        <v>102</v>
      </c>
      <c r="H695" s="13" t="s">
        <v>103</v>
      </c>
      <c r="I695" s="58"/>
      <c r="J695" s="58"/>
      <c r="K695" s="59"/>
      <c r="L695" s="59"/>
      <c r="M695" s="60"/>
      <c r="N695" s="66"/>
      <c r="O695" s="64"/>
      <c r="P695" s="61" t="str">
        <f t="shared" si="23"/>
        <v>LEEG</v>
      </c>
      <c r="Q695" s="67"/>
      <c r="R695" s="62"/>
    </row>
  </sheetData>
  <autoFilter ref="A14:R688" xr:uid="{00000000-0009-0000-0000-000001000000}"/>
  <sortState xmlns:xlrd2="http://schemas.microsoft.com/office/spreadsheetml/2017/richdata2" ref="C644:Q648">
    <sortCondition ref="C644"/>
  </sortState>
  <mergeCells count="1">
    <mergeCell ref="I13:J13"/>
  </mergeCells>
  <phoneticPr fontId="9" type="noConversion"/>
  <dataValidations disablePrompts="1" count="1">
    <dataValidation type="list" allowBlank="1" showInputMessage="1" showErrorMessage="1" sqref="C7" xr:uid="{75F33464-19E6-4E1F-96B0-F6A43302CD1E}">
      <formula1>"SUIV,SUIV-EP,SUIV-COMBI"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5B96EEB-8FEF-41F9-9060-AE2DAC13CA37}">
          <x14:formula1>
            <xm:f>Functielijst!$A$3:$A$7</xm:f>
          </x14:formula1>
          <xm:sqref>K14:N14 P14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6196-F7B3-4BCE-93DF-914D3033486E}">
  <sheetPr codeName="Blad6"/>
  <dimension ref="A1:Q682"/>
  <sheetViews>
    <sheetView workbookViewId="0">
      <selection activeCell="A2" sqref="A2"/>
    </sheetView>
  </sheetViews>
  <sheetFormatPr defaultRowHeight="12.75" x14ac:dyDescent="0.2"/>
  <cols>
    <col min="1" max="1" width="14.140625" bestFit="1" customWidth="1"/>
    <col min="2" max="2" width="9.140625" customWidth="1"/>
    <col min="3" max="5" width="7.140625" style="52" bestFit="1" customWidth="1"/>
    <col min="6" max="6" width="8.7109375" style="52" customWidth="1"/>
    <col min="7" max="7" width="8.28515625" style="52" customWidth="1"/>
    <col min="8" max="10" width="8.140625" style="52" customWidth="1"/>
    <col min="11" max="11" width="17.140625" style="53" customWidth="1"/>
    <col min="12" max="12" width="14.85546875" bestFit="1" customWidth="1"/>
    <col min="13" max="14" width="18.5703125" bestFit="1" customWidth="1"/>
    <col min="15" max="15" width="11.85546875" customWidth="1"/>
    <col min="16" max="16" width="11.5703125" customWidth="1"/>
    <col min="17" max="17" width="18.5703125" bestFit="1" customWidth="1"/>
  </cols>
  <sheetData>
    <row r="1" spans="1:17" ht="44.25" customHeight="1" x14ac:dyDescent="0.2">
      <c r="A1" s="54" t="s">
        <v>741</v>
      </c>
      <c r="B1" s="54" t="s">
        <v>48</v>
      </c>
      <c r="C1" s="54" t="s">
        <v>742</v>
      </c>
      <c r="D1" s="54" t="s">
        <v>743</v>
      </c>
      <c r="E1" s="54" t="s">
        <v>744</v>
      </c>
      <c r="F1" s="54" t="s">
        <v>745</v>
      </c>
      <c r="G1" s="54" t="s">
        <v>746</v>
      </c>
      <c r="H1" s="54" t="s">
        <v>747</v>
      </c>
      <c r="I1" s="54" t="s">
        <v>780</v>
      </c>
      <c r="J1" s="54" t="s">
        <v>781</v>
      </c>
      <c r="K1" s="54" t="s">
        <v>748</v>
      </c>
      <c r="L1" s="54" t="s">
        <v>51</v>
      </c>
      <c r="M1" s="54" t="str">
        <f>Schema!K14</f>
        <v>premieBerekening_aanroep</v>
      </c>
      <c r="N1" s="54" t="str">
        <f>Schema!L14</f>
        <v>premieBerekening_resultaat</v>
      </c>
      <c r="O1" s="54" t="str">
        <f>Schema!M14</f>
        <v>Acceptatie_aanroep</v>
      </c>
      <c r="P1" s="54" t="str">
        <f>Schema!N14</f>
        <v>Acceptatie_resultaat</v>
      </c>
      <c r="Q1" s="54" t="str">
        <f>Schema!P14</f>
        <v>kunnenAanleveren</v>
      </c>
    </row>
    <row r="2" spans="1:17" x14ac:dyDescent="0.2">
      <c r="A2" t="str">
        <f>Schema!A15&amp;Schema!B15&amp;Schema!C15&amp;Schema!D15&amp;Schema!E15&amp;Schema!F15</f>
        <v>AL</v>
      </c>
      <c r="B2" t="str">
        <f t="shared" ref="B2" si="0">IF(LEN(A2)=2,A2,IF(A2="","Leeg",B1))</f>
        <v>AL</v>
      </c>
      <c r="C2" s="52">
        <f>IF(A2="","",IF(LEN(Schema!A15)=2,1,IF(LEN(Schema!B15)=2,10,IF(LEN(Schema!C15)=2,100,IF(LEN(Schema!D15)=2,1000,IF(LEN(Schema!E15)=2,10000,0))))))</f>
        <v>1</v>
      </c>
      <c r="D2" s="52">
        <f t="shared" ref="D2" si="1">IF(C2=0,D1,C2)</f>
        <v>1</v>
      </c>
      <c r="E2" s="52">
        <f>IF(A2="","",SUM(Tabel2[[#This Row],[I1]:[I2]]))</f>
        <v>2</v>
      </c>
      <c r="F2" s="53" t="str">
        <f t="shared" ref="F2" si="2">IF(A2="","",IF(C2=1,B2,F1))</f>
        <v>AL</v>
      </c>
      <c r="G2" s="53" t="str">
        <f t="shared" ref="G2" si="3">IF(C2=10,A2,IF(OR(C2=0,C2=100,C2=1000,C2=10000),G1,""))</f>
        <v/>
      </c>
      <c r="H2" s="53" t="str">
        <f t="shared" ref="H2" si="4">IF(E2=200,B2,IF(OR(C2=0,C2=100,C2=1000,C2=10000),H1,""))</f>
        <v/>
      </c>
      <c r="I2" s="53" t="str">
        <f t="shared" ref="I2" si="5">IF(E2=2000,B2,IF(OR(C2=0,C2=10000),I1,""))</f>
        <v/>
      </c>
      <c r="J2" s="53" t="str">
        <f t="shared" ref="J2" si="6">IF(E2=20000,B2,IF(OR(C2=0,,C2=10000),J1,""))</f>
        <v/>
      </c>
      <c r="K2" s="53" t="str">
        <f t="shared" ref="K2" si="7">IF(C2="","",IF(OR(E2=1,E2=10,E2=100,E2=1000,E2=10000),K1,IF(E2=2,F2,IF(E2=20,F2&amp;"/"&amp;G2,IF(E2=200,F2&amp;"/"&amp;G2&amp;"/"&amp;H2,IF(E2=2000,F2&amp;"/"&amp;G2&amp;"/"&amp;H2&amp;"/"&amp;I2,IF(E2=20000,F2&amp;"/"&amp;G2&amp;"/"&amp;H2&amp;"/"&amp;I2&amp;"/"&amp;J2)))))))</f>
        <v>AL</v>
      </c>
      <c r="L2" t="str">
        <f>IF(C2="","",IF(LEN(Tabel2[[#This Row],[Entiteit of attribuut]])=2,"",Tabel2[[#This Row],[Entiteit]]&amp;"_"&amp;Tabel2[[#This Row],[Entiteit of attribuut]]))</f>
        <v/>
      </c>
      <c r="M2" t="str">
        <f>IF(Schema!K15="","",Schema!K15)</f>
        <v/>
      </c>
      <c r="N2" t="str">
        <f>IF(Schema!L15="","",Schema!L15)</f>
        <v/>
      </c>
      <c r="O2" t="str">
        <f>IF(Schema!M15="","",Schema!M15)</f>
        <v/>
      </c>
      <c r="P2" t="str">
        <f>IF(Schema!N15="","",Schema!N15)</f>
        <v/>
      </c>
      <c r="Q2" t="str">
        <f>IF(Schema!P15="","",Schema!P15)</f>
        <v>V</v>
      </c>
    </row>
    <row r="3" spans="1:17" x14ac:dyDescent="0.2">
      <c r="A3" t="str">
        <f>Schema!A16&amp;Schema!B16&amp;Schema!C16&amp;Schema!D16&amp;Schema!E16&amp;Schema!F16</f>
        <v>ADATMSG</v>
      </c>
      <c r="B3" t="str">
        <f t="shared" ref="B3:B66" si="8">IF(LEN(A3)=2,A3,IF(A3="","Leeg",B2))</f>
        <v>AL</v>
      </c>
      <c r="C3" s="52">
        <f>IF(A3="","",IF(LEN(Schema!A16)=2,1,IF(LEN(Schema!B16)=2,10,IF(LEN(Schema!C16)=2,100,IF(LEN(Schema!D16)=2,1000,IF(LEN(Schema!E16)=2,10000,0))))))</f>
        <v>0</v>
      </c>
      <c r="D3" s="52">
        <f t="shared" ref="D3:D66" si="9">IF(C3=0,D2,C3)</f>
        <v>1</v>
      </c>
      <c r="E3" s="52">
        <f>IF(A3="","",SUM(Tabel2[[#This Row],[I1]:[I2]]))</f>
        <v>1</v>
      </c>
      <c r="F3" s="53" t="str">
        <f t="shared" ref="F3:F66" si="10">IF(A3="","",IF(C3=1,B3,F2))</f>
        <v>AL</v>
      </c>
      <c r="G3" s="53" t="str">
        <f t="shared" ref="G3:G66" si="11">IF(C3=10,A3,IF(OR(C3=0,C3=100,C3=1000,C3=10000),G2,""))</f>
        <v/>
      </c>
      <c r="H3" s="53" t="str">
        <f t="shared" ref="H3:H66" si="12">IF(E3=200,B3,IF(OR(C3=0,C3=100,C3=1000,C3=10000),H2,""))</f>
        <v/>
      </c>
      <c r="I3" s="53" t="str">
        <f t="shared" ref="I3:I66" si="13">IF(E3=2000,B3,IF(OR(C3=0,C3=10000),I2,""))</f>
        <v/>
      </c>
      <c r="J3" s="53" t="str">
        <f t="shared" ref="J3:J66" si="14">IF(E3=20000,B3,IF(OR(C3=0,,C3=10000),J2,""))</f>
        <v/>
      </c>
      <c r="K3" s="53" t="str">
        <f t="shared" ref="K3:K66" si="15">IF(C3="","",IF(OR(E3=1,E3=10,E3=100,E3=1000,E3=10000),K2,IF(E3=2,F3,IF(E3=20,F3&amp;"/"&amp;G3,IF(E3=200,F3&amp;"/"&amp;G3&amp;"/"&amp;H3,IF(E3=2000,F3&amp;"/"&amp;G3&amp;"/"&amp;H3&amp;"/"&amp;I3,IF(E3=20000,F3&amp;"/"&amp;G3&amp;"/"&amp;H3&amp;"/"&amp;I3&amp;"/"&amp;J3)))))))</f>
        <v>AL</v>
      </c>
      <c r="L3" t="str">
        <f>IF(C3="","",IF(LEN(Tabel2[[#This Row],[Entiteit of attribuut]])=2,"",Tabel2[[#This Row],[Entiteit]]&amp;"_"&amp;Tabel2[[#This Row],[Entiteit of attribuut]]))</f>
        <v>AL_ADATMSG</v>
      </c>
      <c r="M3" t="str">
        <f>IF(Schema!K16="","",Schema!K16)</f>
        <v/>
      </c>
      <c r="N3" t="str">
        <f>IF(Schema!L16="","",Schema!L16)</f>
        <v/>
      </c>
      <c r="O3" t="str">
        <f>IF(Schema!M16="","",Schema!M16)</f>
        <v/>
      </c>
      <c r="P3" t="str">
        <f>IF(Schema!N16="","",Schema!N16)</f>
        <v/>
      </c>
      <c r="Q3" t="str">
        <f>IF(Schema!P16="","",Schema!P16)</f>
        <v>V</v>
      </c>
    </row>
    <row r="4" spans="1:17" x14ac:dyDescent="0.2">
      <c r="A4" t="str">
        <f>Schema!A17&amp;Schema!B17&amp;Schema!C17&amp;Schema!D17&amp;Schema!E17&amp;Schema!F17</f>
        <v>APPLNM</v>
      </c>
      <c r="B4" t="str">
        <f t="shared" si="8"/>
        <v>AL</v>
      </c>
      <c r="C4" s="52">
        <f>IF(A4="","",IF(LEN(Schema!A17)=2,1,IF(LEN(Schema!B17)=2,10,IF(LEN(Schema!C17)=2,100,IF(LEN(Schema!D17)=2,1000,IF(LEN(Schema!E17)=2,10000,0))))))</f>
        <v>0</v>
      </c>
      <c r="D4" s="52">
        <f t="shared" si="9"/>
        <v>1</v>
      </c>
      <c r="E4" s="52">
        <f>IF(A4="","",SUM(Tabel2[[#This Row],[I1]:[I2]]))</f>
        <v>1</v>
      </c>
      <c r="F4" s="53" t="str">
        <f t="shared" si="10"/>
        <v>AL</v>
      </c>
      <c r="G4" s="53" t="str">
        <f t="shared" si="11"/>
        <v/>
      </c>
      <c r="H4" s="53" t="str">
        <f t="shared" si="12"/>
        <v/>
      </c>
      <c r="I4" s="53" t="str">
        <f t="shared" si="13"/>
        <v/>
      </c>
      <c r="J4" s="53" t="str">
        <f t="shared" si="14"/>
        <v/>
      </c>
      <c r="K4" s="53" t="str">
        <f t="shared" si="15"/>
        <v>AL</v>
      </c>
      <c r="L4" t="str">
        <f>IF(C4="","",IF(LEN(Tabel2[[#This Row],[Entiteit of attribuut]])=2,"",Tabel2[[#This Row],[Entiteit]]&amp;"_"&amp;Tabel2[[#This Row],[Entiteit of attribuut]]))</f>
        <v>AL_APPLNM</v>
      </c>
      <c r="M4" t="str">
        <f>IF(Schema!K17="","",Schema!K17)</f>
        <v/>
      </c>
      <c r="N4" t="str">
        <f>IF(Schema!L17="","",Schema!L17)</f>
        <v/>
      </c>
      <c r="O4" t="str">
        <f>IF(Schema!M17="","",Schema!M17)</f>
        <v/>
      </c>
      <c r="P4" t="str">
        <f>IF(Schema!N17="","",Schema!N17)</f>
        <v/>
      </c>
      <c r="Q4" t="str">
        <f>IF(Schema!P17="","",Schema!P17)</f>
        <v>O</v>
      </c>
    </row>
    <row r="5" spans="1:17" x14ac:dyDescent="0.2">
      <c r="A5" t="str">
        <f>Schema!A18&amp;Schema!B18&amp;Schema!C18&amp;Schema!D18&amp;Schema!E18&amp;Schema!F18</f>
        <v>APPLVS</v>
      </c>
      <c r="B5" t="str">
        <f t="shared" si="8"/>
        <v>AL</v>
      </c>
      <c r="C5" s="52">
        <f>IF(A5="","",IF(LEN(Schema!A18)=2,1,IF(LEN(Schema!B18)=2,10,IF(LEN(Schema!C18)=2,100,IF(LEN(Schema!D18)=2,1000,IF(LEN(Schema!E18)=2,10000,0))))))</f>
        <v>0</v>
      </c>
      <c r="D5" s="52">
        <f t="shared" si="9"/>
        <v>1</v>
      </c>
      <c r="E5" s="52">
        <f>IF(A5="","",SUM(Tabel2[[#This Row],[I1]:[I2]]))</f>
        <v>1</v>
      </c>
      <c r="F5" s="53" t="str">
        <f t="shared" si="10"/>
        <v>AL</v>
      </c>
      <c r="G5" s="53" t="str">
        <f t="shared" si="11"/>
        <v/>
      </c>
      <c r="H5" s="53" t="str">
        <f t="shared" si="12"/>
        <v/>
      </c>
      <c r="I5" s="53" t="str">
        <f t="shared" si="13"/>
        <v/>
      </c>
      <c r="J5" s="53" t="str">
        <f t="shared" si="14"/>
        <v/>
      </c>
      <c r="K5" s="53" t="str">
        <f t="shared" si="15"/>
        <v>AL</v>
      </c>
      <c r="L5" t="str">
        <f>IF(C5="","",IF(LEN(Tabel2[[#This Row],[Entiteit of attribuut]])=2,"",Tabel2[[#This Row],[Entiteit]]&amp;"_"&amp;Tabel2[[#This Row],[Entiteit of attribuut]]))</f>
        <v>AL_APPLVS</v>
      </c>
      <c r="M5" t="str">
        <f>IF(Schema!K18="","",Schema!K18)</f>
        <v/>
      </c>
      <c r="N5" t="str">
        <f>IF(Schema!L18="","",Schema!L18)</f>
        <v/>
      </c>
      <c r="O5" t="str">
        <f>IF(Schema!M18="","",Schema!M18)</f>
        <v/>
      </c>
      <c r="P5" t="str">
        <f>IF(Schema!N18="","",Schema!N18)</f>
        <v/>
      </c>
      <c r="Q5" t="str">
        <f>IF(Schema!P18="","",Schema!P18)</f>
        <v>O</v>
      </c>
    </row>
    <row r="6" spans="1:17" x14ac:dyDescent="0.2">
      <c r="A6" t="str">
        <f>Schema!A19&amp;Schema!B19&amp;Schema!C19&amp;Schema!D19&amp;Schema!E19&amp;Schema!F19</f>
        <v>CPREF</v>
      </c>
      <c r="B6" t="str">
        <f t="shared" si="8"/>
        <v>AL</v>
      </c>
      <c r="C6" s="52">
        <f>IF(A6="","",IF(LEN(Schema!A19)=2,1,IF(LEN(Schema!B19)=2,10,IF(LEN(Schema!C19)=2,100,IF(LEN(Schema!D19)=2,1000,IF(LEN(Schema!E19)=2,10000,0))))))</f>
        <v>0</v>
      </c>
      <c r="D6" s="52">
        <f t="shared" si="9"/>
        <v>1</v>
      </c>
      <c r="E6" s="52">
        <f>IF(A6="","",SUM(Tabel2[[#This Row],[I1]:[I2]]))</f>
        <v>1</v>
      </c>
      <c r="F6" s="53" t="str">
        <f t="shared" si="10"/>
        <v>AL</v>
      </c>
      <c r="G6" s="53" t="str">
        <f t="shared" si="11"/>
        <v/>
      </c>
      <c r="H6" s="53" t="str">
        <f t="shared" si="12"/>
        <v/>
      </c>
      <c r="I6" s="53" t="str">
        <f t="shared" si="13"/>
        <v/>
      </c>
      <c r="J6" s="53" t="str">
        <f t="shared" si="14"/>
        <v/>
      </c>
      <c r="K6" s="53" t="str">
        <f t="shared" si="15"/>
        <v>AL</v>
      </c>
      <c r="L6" t="str">
        <f>IF(C6="","",IF(LEN(Tabel2[[#This Row],[Entiteit of attribuut]])=2,"",Tabel2[[#This Row],[Entiteit]]&amp;"_"&amp;Tabel2[[#This Row],[Entiteit of attribuut]]))</f>
        <v>AL_CPREF</v>
      </c>
      <c r="M6" t="str">
        <f>IF(Schema!K19="","",Schema!K19)</f>
        <v/>
      </c>
      <c r="N6" t="str">
        <f>IF(Schema!L19="","",Schema!L19)</f>
        <v/>
      </c>
      <c r="O6" t="str">
        <f>IF(Schema!M19="","",Schema!M19)</f>
        <v/>
      </c>
      <c r="P6" t="str">
        <f>IF(Schema!N19="","",Schema!N19)</f>
        <v/>
      </c>
      <c r="Q6" t="str">
        <f>IF(Schema!P19="","",Schema!P19)</f>
        <v>V</v>
      </c>
    </row>
    <row r="7" spans="1:17" x14ac:dyDescent="0.2">
      <c r="A7" t="str">
        <f>Schema!A20&amp;Schema!B20&amp;Schema!C20&amp;Schema!D20&amp;Schema!E20&amp;Schema!F20</f>
        <v>DATACAT</v>
      </c>
      <c r="B7" t="str">
        <f t="shared" si="8"/>
        <v>AL</v>
      </c>
      <c r="C7" s="52">
        <f>IF(A7="","",IF(LEN(Schema!A20)=2,1,IF(LEN(Schema!B20)=2,10,IF(LEN(Schema!C20)=2,100,IF(LEN(Schema!D20)=2,1000,IF(LEN(Schema!E20)=2,10000,0))))))</f>
        <v>0</v>
      </c>
      <c r="D7" s="52">
        <f t="shared" si="9"/>
        <v>1</v>
      </c>
      <c r="E7" s="52">
        <f>IF(A7="","",SUM(Tabel2[[#This Row],[I1]:[I2]]))</f>
        <v>1</v>
      </c>
      <c r="F7" s="53" t="str">
        <f t="shared" si="10"/>
        <v>AL</v>
      </c>
      <c r="G7" s="53" t="str">
        <f t="shared" si="11"/>
        <v/>
      </c>
      <c r="H7" s="53" t="str">
        <f t="shared" si="12"/>
        <v/>
      </c>
      <c r="I7" s="53" t="str">
        <f t="shared" si="13"/>
        <v/>
      </c>
      <c r="J7" s="53" t="str">
        <f t="shared" si="14"/>
        <v/>
      </c>
      <c r="K7" s="53" t="str">
        <f t="shared" si="15"/>
        <v>AL</v>
      </c>
      <c r="L7" t="str">
        <f>IF(C7="","",IF(LEN(Tabel2[[#This Row],[Entiteit of attribuut]])=2,"",Tabel2[[#This Row],[Entiteit]]&amp;"_"&amp;Tabel2[[#This Row],[Entiteit of attribuut]]))</f>
        <v>AL_DATACAT</v>
      </c>
      <c r="M7" t="str">
        <f>IF(Schema!K20="","",Schema!K20)</f>
        <v/>
      </c>
      <c r="N7" t="str">
        <f>IF(Schema!L20="","",Schema!L20)</f>
        <v/>
      </c>
      <c r="O7" t="str">
        <f>IF(Schema!M20="","",Schema!M20)</f>
        <v/>
      </c>
      <c r="P7" t="str">
        <f>IF(Schema!N20="","",Schema!N20)</f>
        <v/>
      </c>
      <c r="Q7" t="str">
        <f>IF(Schema!P20="","",Schema!P20)</f>
        <v>LEEG</v>
      </c>
    </row>
    <row r="8" spans="1:17" x14ac:dyDescent="0.2">
      <c r="A8" t="str">
        <f>Schema!A21&amp;Schema!B21&amp;Schema!C21&amp;Schema!D21&amp;Schema!E21&amp;Schema!F21</f>
        <v>ENTITEI</v>
      </c>
      <c r="B8" t="str">
        <f t="shared" si="8"/>
        <v>AL</v>
      </c>
      <c r="C8" s="52">
        <f>IF(A8="","",IF(LEN(Schema!A21)=2,1,IF(LEN(Schema!B21)=2,10,IF(LEN(Schema!C21)=2,100,IF(LEN(Schema!D21)=2,1000,IF(LEN(Schema!E21)=2,10000,0))))))</f>
        <v>0</v>
      </c>
      <c r="D8" s="52">
        <f t="shared" si="9"/>
        <v>1</v>
      </c>
      <c r="E8" s="52">
        <f>IF(A8="","",SUM(Tabel2[[#This Row],[I1]:[I2]]))</f>
        <v>1</v>
      </c>
      <c r="F8" s="53" t="str">
        <f t="shared" si="10"/>
        <v>AL</v>
      </c>
      <c r="G8" s="53" t="str">
        <f t="shared" si="11"/>
        <v/>
      </c>
      <c r="H8" s="53" t="str">
        <f t="shared" si="12"/>
        <v/>
      </c>
      <c r="I8" s="53" t="str">
        <f t="shared" si="13"/>
        <v/>
      </c>
      <c r="J8" s="53" t="str">
        <f t="shared" si="14"/>
        <v/>
      </c>
      <c r="K8" s="53" t="str">
        <f t="shared" si="15"/>
        <v>AL</v>
      </c>
      <c r="L8" t="str">
        <f>IF(C8="","",IF(LEN(Tabel2[[#This Row],[Entiteit of attribuut]])=2,"",Tabel2[[#This Row],[Entiteit]]&amp;"_"&amp;Tabel2[[#This Row],[Entiteit of attribuut]]))</f>
        <v>AL_ENTITEI</v>
      </c>
      <c r="M8" t="str">
        <f>IF(Schema!K21="","",Schema!K21)</f>
        <v/>
      </c>
      <c r="N8" t="str">
        <f>IF(Schema!L21="","",Schema!L21)</f>
        <v/>
      </c>
      <c r="O8" t="str">
        <f>IF(Schema!M21="","",Schema!M21)</f>
        <v/>
      </c>
      <c r="P8" t="str">
        <f>IF(Schema!N21="","",Schema!N21)</f>
        <v/>
      </c>
      <c r="Q8" t="str">
        <f>IF(Schema!P21="","",Schema!P21)</f>
        <v>LEEG</v>
      </c>
    </row>
    <row r="9" spans="1:17" x14ac:dyDescent="0.2">
      <c r="A9" t="str">
        <f>Schema!A22&amp;Schema!B22&amp;Schema!C22&amp;Schema!D22&amp;Schema!E22&amp;Schema!F22</f>
        <v>FUNCTIE</v>
      </c>
      <c r="B9" t="str">
        <f t="shared" si="8"/>
        <v>AL</v>
      </c>
      <c r="C9" s="52">
        <f>IF(A9="","",IF(LEN(Schema!A22)=2,1,IF(LEN(Schema!B22)=2,10,IF(LEN(Schema!C22)=2,100,IF(LEN(Schema!D22)=2,1000,IF(LEN(Schema!E22)=2,10000,0))))))</f>
        <v>0</v>
      </c>
      <c r="D9" s="52">
        <f t="shared" si="9"/>
        <v>1</v>
      </c>
      <c r="E9" s="52">
        <f>IF(A9="","",SUM(Tabel2[[#This Row],[I1]:[I2]]))</f>
        <v>1</v>
      </c>
      <c r="F9" s="53" t="str">
        <f t="shared" si="10"/>
        <v>AL</v>
      </c>
      <c r="G9" s="53" t="str">
        <f t="shared" si="11"/>
        <v/>
      </c>
      <c r="H9" s="53" t="str">
        <f t="shared" si="12"/>
        <v/>
      </c>
      <c r="I9" s="53" t="str">
        <f t="shared" si="13"/>
        <v/>
      </c>
      <c r="J9" s="53" t="str">
        <f t="shared" si="14"/>
        <v/>
      </c>
      <c r="K9" s="53" t="str">
        <f t="shared" si="15"/>
        <v>AL</v>
      </c>
      <c r="L9" t="str">
        <f>IF(C9="","",IF(LEN(Tabel2[[#This Row],[Entiteit of attribuut]])=2,"",Tabel2[[#This Row],[Entiteit]]&amp;"_"&amp;Tabel2[[#This Row],[Entiteit of attribuut]]))</f>
        <v>AL_FUNCTIE</v>
      </c>
      <c r="M9" t="str">
        <f>IF(Schema!K22="","",Schema!K22)</f>
        <v/>
      </c>
      <c r="N9" t="str">
        <f>IF(Schema!L22="","",Schema!L22)</f>
        <v/>
      </c>
      <c r="O9" t="str">
        <f>IF(Schema!M22="","",Schema!M22)</f>
        <v/>
      </c>
      <c r="P9" t="str">
        <f>IF(Schema!N22="","",Schema!N22)</f>
        <v/>
      </c>
      <c r="Q9" t="str">
        <f>IF(Schema!P22="","",Schema!P22)</f>
        <v>LEEG</v>
      </c>
    </row>
    <row r="10" spans="1:17" x14ac:dyDescent="0.2">
      <c r="A10" t="str">
        <f>Schema!A23&amp;Schema!B23&amp;Schema!C23&amp;Schema!D23&amp;Schema!E23&amp;Schema!F23</f>
        <v>INCLGP</v>
      </c>
      <c r="B10" t="str">
        <f t="shared" si="8"/>
        <v>AL</v>
      </c>
      <c r="C10" s="52">
        <f>IF(A10="","",IF(LEN(Schema!A23)=2,1,IF(LEN(Schema!B23)=2,10,IF(LEN(Schema!C23)=2,100,IF(LEN(Schema!D23)=2,1000,IF(LEN(Schema!E23)=2,10000,0))))))</f>
        <v>0</v>
      </c>
      <c r="D10" s="52">
        <f t="shared" si="9"/>
        <v>1</v>
      </c>
      <c r="E10" s="52">
        <f>IF(A10="","",SUM(Tabel2[[#This Row],[I1]:[I2]]))</f>
        <v>1</v>
      </c>
      <c r="F10" s="53" t="str">
        <f t="shared" si="10"/>
        <v>AL</v>
      </c>
      <c r="G10" s="53" t="str">
        <f t="shared" si="11"/>
        <v/>
      </c>
      <c r="H10" s="53" t="str">
        <f t="shared" si="12"/>
        <v/>
      </c>
      <c r="I10" s="53" t="str">
        <f t="shared" si="13"/>
        <v/>
      </c>
      <c r="J10" s="53" t="str">
        <f t="shared" si="14"/>
        <v/>
      </c>
      <c r="K10" s="53" t="str">
        <f t="shared" si="15"/>
        <v>AL</v>
      </c>
      <c r="L10" t="str">
        <f>IF(C10="","",IF(LEN(Tabel2[[#This Row],[Entiteit of attribuut]])=2,"",Tabel2[[#This Row],[Entiteit]]&amp;"_"&amp;Tabel2[[#This Row],[Entiteit of attribuut]]))</f>
        <v>AL_INCLGP</v>
      </c>
      <c r="M10" t="str">
        <f>IF(Schema!K23="","",Schema!K23)</f>
        <v/>
      </c>
      <c r="N10" t="str">
        <f>IF(Schema!L23="","",Schema!L23)</f>
        <v/>
      </c>
      <c r="O10" t="str">
        <f>IF(Schema!M23="","",Schema!M23)</f>
        <v/>
      </c>
      <c r="P10" t="str">
        <f>IF(Schema!N23="","",Schema!N23)</f>
        <v/>
      </c>
      <c r="Q10" t="str">
        <f>IF(Schema!P23="","",Schema!P23)</f>
        <v>V</v>
      </c>
    </row>
    <row r="11" spans="1:17" x14ac:dyDescent="0.2">
      <c r="A11" t="str">
        <f>Schema!A24&amp;Schema!B24&amp;Schema!C24&amp;Schema!D24&amp;Schema!E24&amp;Schema!F24</f>
        <v>INCLOP</v>
      </c>
      <c r="B11" t="str">
        <f t="shared" si="8"/>
        <v>AL</v>
      </c>
      <c r="C11" s="52">
        <f>IF(A11="","",IF(LEN(Schema!A24)=2,1,IF(LEN(Schema!B24)=2,10,IF(LEN(Schema!C24)=2,100,IF(LEN(Schema!D24)=2,1000,IF(LEN(Schema!E24)=2,10000,0))))))</f>
        <v>0</v>
      </c>
      <c r="D11" s="52">
        <f t="shared" si="9"/>
        <v>1</v>
      </c>
      <c r="E11" s="52">
        <f>IF(A11="","",SUM(Tabel2[[#This Row],[I1]:[I2]]))</f>
        <v>1</v>
      </c>
      <c r="F11" s="53" t="str">
        <f t="shared" si="10"/>
        <v>AL</v>
      </c>
      <c r="G11" s="53" t="str">
        <f t="shared" si="11"/>
        <v/>
      </c>
      <c r="H11" s="53" t="str">
        <f t="shared" si="12"/>
        <v/>
      </c>
      <c r="I11" s="53" t="str">
        <f t="shared" si="13"/>
        <v/>
      </c>
      <c r="J11" s="53" t="str">
        <f t="shared" si="14"/>
        <v/>
      </c>
      <c r="K11" s="53" t="str">
        <f t="shared" si="15"/>
        <v>AL</v>
      </c>
      <c r="L11" t="str">
        <f>IF(C11="","",IF(LEN(Tabel2[[#This Row],[Entiteit of attribuut]])=2,"",Tabel2[[#This Row],[Entiteit]]&amp;"_"&amp;Tabel2[[#This Row],[Entiteit of attribuut]]))</f>
        <v>AL_INCLOP</v>
      </c>
      <c r="M11" t="str">
        <f>IF(Schema!K24="","",Schema!K24)</f>
        <v/>
      </c>
      <c r="N11" t="str">
        <f>IF(Schema!L24="","",Schema!L24)</f>
        <v/>
      </c>
      <c r="O11" t="str">
        <f>IF(Schema!M24="","",Schema!M24)</f>
        <v/>
      </c>
      <c r="P11" t="str">
        <f>IF(Schema!N24="","",Schema!N24)</f>
        <v/>
      </c>
      <c r="Q11" t="str">
        <f>IF(Schema!P24="","",Schema!P24)</f>
        <v>V</v>
      </c>
    </row>
    <row r="12" spans="1:17" x14ac:dyDescent="0.2">
      <c r="A12" t="str">
        <f>Schema!A25&amp;Schema!B25&amp;Schema!C25&amp;Schema!D25&amp;Schema!E25&amp;Schema!F25</f>
        <v>INCLPP</v>
      </c>
      <c r="B12" t="str">
        <f t="shared" si="8"/>
        <v>AL</v>
      </c>
      <c r="C12" s="52">
        <f>IF(A12="","",IF(LEN(Schema!A25)=2,1,IF(LEN(Schema!B25)=2,10,IF(LEN(Schema!C25)=2,100,IF(LEN(Schema!D25)=2,1000,IF(LEN(Schema!E25)=2,10000,0))))))</f>
        <v>0</v>
      </c>
      <c r="D12" s="52">
        <f t="shared" si="9"/>
        <v>1</v>
      </c>
      <c r="E12" s="52">
        <f>IF(A12="","",SUM(Tabel2[[#This Row],[I1]:[I2]]))</f>
        <v>1</v>
      </c>
      <c r="F12" s="53" t="str">
        <f t="shared" si="10"/>
        <v>AL</v>
      </c>
      <c r="G12" s="53" t="str">
        <f t="shared" si="11"/>
        <v/>
      </c>
      <c r="H12" s="53" t="str">
        <f t="shared" si="12"/>
        <v/>
      </c>
      <c r="I12" s="53" t="str">
        <f t="shared" si="13"/>
        <v/>
      </c>
      <c r="J12" s="53" t="str">
        <f t="shared" si="14"/>
        <v/>
      </c>
      <c r="K12" s="53" t="str">
        <f t="shared" si="15"/>
        <v>AL</v>
      </c>
      <c r="L12" t="str">
        <f>IF(C12="","",IF(LEN(Tabel2[[#This Row],[Entiteit of attribuut]])=2,"",Tabel2[[#This Row],[Entiteit]]&amp;"_"&amp;Tabel2[[#This Row],[Entiteit of attribuut]]))</f>
        <v>AL_INCLPP</v>
      </c>
      <c r="M12" t="str">
        <f>IF(Schema!K25="","",Schema!K25)</f>
        <v/>
      </c>
      <c r="N12" t="str">
        <f>IF(Schema!L25="","",Schema!L25)</f>
        <v/>
      </c>
      <c r="O12" t="str">
        <f>IF(Schema!M25="","",Schema!M25)</f>
        <v/>
      </c>
      <c r="P12" t="str">
        <f>IF(Schema!N25="","",Schema!N25)</f>
        <v/>
      </c>
      <c r="Q12" t="str">
        <f>IF(Schema!P25="","",Schema!P25)</f>
        <v>V</v>
      </c>
    </row>
    <row r="13" spans="1:17" x14ac:dyDescent="0.2">
      <c r="A13" t="str">
        <f>Schema!A26&amp;Schema!B26&amp;Schema!C26&amp;Schema!D26&amp;Schema!E26&amp;Schema!F26</f>
        <v>MNDGP</v>
      </c>
      <c r="B13" t="str">
        <f t="shared" si="8"/>
        <v>AL</v>
      </c>
      <c r="C13" s="52">
        <f>IF(A13="","",IF(LEN(Schema!A26)=2,1,IF(LEN(Schema!B26)=2,10,IF(LEN(Schema!C26)=2,100,IF(LEN(Schema!D26)=2,1000,IF(LEN(Schema!E26)=2,10000,0))))))</f>
        <v>0</v>
      </c>
      <c r="D13" s="52">
        <f t="shared" si="9"/>
        <v>1</v>
      </c>
      <c r="E13" s="52">
        <f>IF(A13="","",SUM(Tabel2[[#This Row],[I1]:[I2]]))</f>
        <v>1</v>
      </c>
      <c r="F13" s="53" t="str">
        <f t="shared" si="10"/>
        <v>AL</v>
      </c>
      <c r="G13" s="53" t="str">
        <f t="shared" si="11"/>
        <v/>
      </c>
      <c r="H13" s="53" t="str">
        <f t="shared" si="12"/>
        <v/>
      </c>
      <c r="I13" s="53" t="str">
        <f t="shared" si="13"/>
        <v/>
      </c>
      <c r="J13" s="53" t="str">
        <f t="shared" si="14"/>
        <v/>
      </c>
      <c r="K13" s="53" t="str">
        <f t="shared" si="15"/>
        <v>AL</v>
      </c>
      <c r="L13" t="str">
        <f>IF(C13="","",IF(LEN(Tabel2[[#This Row],[Entiteit of attribuut]])=2,"",Tabel2[[#This Row],[Entiteit]]&amp;"_"&amp;Tabel2[[#This Row],[Entiteit of attribuut]]))</f>
        <v>AL_MNDGP</v>
      </c>
      <c r="M13" t="str">
        <f>IF(Schema!K26="","",Schema!K26)</f>
        <v/>
      </c>
      <c r="N13" t="str">
        <f>IF(Schema!L26="","",Schema!L26)</f>
        <v/>
      </c>
      <c r="O13" t="str">
        <f>IF(Schema!M26="","",Schema!M26)</f>
        <v/>
      </c>
      <c r="P13" t="str">
        <f>IF(Schema!N26="","",Schema!N26)</f>
        <v/>
      </c>
      <c r="Q13" t="str">
        <f>IF(Schema!P26="","",Schema!P26)</f>
        <v>O</v>
      </c>
    </row>
    <row r="14" spans="1:17" x14ac:dyDescent="0.2">
      <c r="A14" t="str">
        <f>Schema!A27&amp;Schema!B27&amp;Schema!C27&amp;Schema!D27&amp;Schema!E27&amp;Schema!F27</f>
        <v>VERSIEV</v>
      </c>
      <c r="B14" t="str">
        <f t="shared" si="8"/>
        <v>AL</v>
      </c>
      <c r="C14" s="52">
        <f>IF(A14="","",IF(LEN(Schema!A27)=2,1,IF(LEN(Schema!B27)=2,10,IF(LEN(Schema!C27)=2,100,IF(LEN(Schema!D27)=2,1000,IF(LEN(Schema!E27)=2,10000,0))))))</f>
        <v>0</v>
      </c>
      <c r="D14" s="52">
        <f t="shared" si="9"/>
        <v>1</v>
      </c>
      <c r="E14" s="52">
        <f>IF(A14="","",SUM(Tabel2[[#This Row],[I1]:[I2]]))</f>
        <v>1</v>
      </c>
      <c r="F14" s="53" t="str">
        <f t="shared" si="10"/>
        <v>AL</v>
      </c>
      <c r="G14" s="53" t="str">
        <f t="shared" si="11"/>
        <v/>
      </c>
      <c r="H14" s="53" t="str">
        <f t="shared" si="12"/>
        <v/>
      </c>
      <c r="I14" s="53" t="str">
        <f t="shared" si="13"/>
        <v/>
      </c>
      <c r="J14" s="53" t="str">
        <f t="shared" si="14"/>
        <v/>
      </c>
      <c r="K14" s="53" t="str">
        <f t="shared" si="15"/>
        <v>AL</v>
      </c>
      <c r="L14" t="str">
        <f>IF(C14="","",IF(LEN(Tabel2[[#This Row],[Entiteit of attribuut]])=2,"",Tabel2[[#This Row],[Entiteit]]&amp;"_"&amp;Tabel2[[#This Row],[Entiteit of attribuut]]))</f>
        <v>AL_VERSIEV</v>
      </c>
      <c r="M14" t="str">
        <f>IF(Schema!K27="","",Schema!K27)</f>
        <v/>
      </c>
      <c r="N14" t="str">
        <f>IF(Schema!L27="","",Schema!L27)</f>
        <v/>
      </c>
      <c r="O14" t="str">
        <f>IF(Schema!M27="","",Schema!M27)</f>
        <v/>
      </c>
      <c r="P14" t="str">
        <f>IF(Schema!N27="","",Schema!N27)</f>
        <v/>
      </c>
      <c r="Q14" t="str">
        <f>IF(Schema!P27="","",Schema!P27)</f>
        <v>V</v>
      </c>
    </row>
    <row r="15" spans="1:17" x14ac:dyDescent="0.2">
      <c r="A15" t="str">
        <f>Schema!A28&amp;Schema!B28&amp;Schema!C28&amp;Schema!D28&amp;Schema!E28&amp;Schema!F28</f>
        <v>VIEWCOD</v>
      </c>
      <c r="B15" t="str">
        <f t="shared" si="8"/>
        <v>AL</v>
      </c>
      <c r="C15" s="52">
        <f>IF(A15="","",IF(LEN(Schema!A28)=2,1,IF(LEN(Schema!B28)=2,10,IF(LEN(Schema!C28)=2,100,IF(LEN(Schema!D28)=2,1000,IF(LEN(Schema!E28)=2,10000,0))))))</f>
        <v>0</v>
      </c>
      <c r="D15" s="52">
        <f t="shared" si="9"/>
        <v>1</v>
      </c>
      <c r="E15" s="52">
        <f>IF(A15="","",SUM(Tabel2[[#This Row],[I1]:[I2]]))</f>
        <v>1</v>
      </c>
      <c r="F15" s="53" t="str">
        <f t="shared" si="10"/>
        <v>AL</v>
      </c>
      <c r="G15" s="53" t="str">
        <f t="shared" si="11"/>
        <v/>
      </c>
      <c r="H15" s="53" t="str">
        <f t="shared" si="12"/>
        <v/>
      </c>
      <c r="I15" s="53" t="str">
        <f t="shared" si="13"/>
        <v/>
      </c>
      <c r="J15" s="53" t="str">
        <f t="shared" si="14"/>
        <v/>
      </c>
      <c r="K15" s="53" t="str">
        <f t="shared" si="15"/>
        <v>AL</v>
      </c>
      <c r="L15" t="str">
        <f>IF(C15="","",IF(LEN(Tabel2[[#This Row],[Entiteit of attribuut]])=2,"",Tabel2[[#This Row],[Entiteit]]&amp;"_"&amp;Tabel2[[#This Row],[Entiteit of attribuut]]))</f>
        <v>AL_VIEWCOD</v>
      </c>
      <c r="M15" t="str">
        <f>IF(Schema!K28="","",Schema!K28)</f>
        <v/>
      </c>
      <c r="N15" t="str">
        <f>IF(Schema!L28="","",Schema!L28)</f>
        <v/>
      </c>
      <c r="O15" t="str">
        <f>IF(Schema!M28="","",Schema!M28)</f>
        <v/>
      </c>
      <c r="P15" t="str">
        <f>IF(Schema!N28="","",Schema!N28)</f>
        <v/>
      </c>
      <c r="Q15" t="str">
        <f>IF(Schema!P28="","",Schema!P28)</f>
        <v>LEEG</v>
      </c>
    </row>
    <row r="16" spans="1:17" x14ac:dyDescent="0.2">
      <c r="A16" t="str">
        <f>Schema!A29&amp;Schema!B29&amp;Schema!C29&amp;Schema!D29&amp;Schema!E29&amp;Schema!F29</f>
        <v>VRWRKCD</v>
      </c>
      <c r="B16" t="str">
        <f t="shared" si="8"/>
        <v>AL</v>
      </c>
      <c r="C16" s="52">
        <f>IF(A16="","",IF(LEN(Schema!A29)=2,1,IF(LEN(Schema!B29)=2,10,IF(LEN(Schema!C29)=2,100,IF(LEN(Schema!D29)=2,1000,IF(LEN(Schema!E29)=2,10000,0))))))</f>
        <v>0</v>
      </c>
      <c r="D16" s="52">
        <f t="shared" si="9"/>
        <v>1</v>
      </c>
      <c r="E16" s="52">
        <f>IF(A16="","",SUM(Tabel2[[#This Row],[I1]:[I2]]))</f>
        <v>1</v>
      </c>
      <c r="F16" s="53" t="str">
        <f t="shared" si="10"/>
        <v>AL</v>
      </c>
      <c r="G16" s="53" t="str">
        <f t="shared" si="11"/>
        <v/>
      </c>
      <c r="H16" s="53" t="str">
        <f t="shared" si="12"/>
        <v/>
      </c>
      <c r="I16" s="53" t="str">
        <f t="shared" si="13"/>
        <v/>
      </c>
      <c r="J16" s="53" t="str">
        <f t="shared" si="14"/>
        <v/>
      </c>
      <c r="K16" s="53" t="str">
        <f t="shared" si="15"/>
        <v>AL</v>
      </c>
      <c r="L16" t="str">
        <f>IF(C16="","",IF(LEN(Tabel2[[#This Row],[Entiteit of attribuut]])=2,"",Tabel2[[#This Row],[Entiteit]]&amp;"_"&amp;Tabel2[[#This Row],[Entiteit of attribuut]]))</f>
        <v>AL_VRWRKCD</v>
      </c>
      <c r="M16" t="str">
        <f>IF(Schema!K29="","",Schema!K29)</f>
        <v/>
      </c>
      <c r="N16" t="str">
        <f>IF(Schema!L29="","",Schema!L29)</f>
        <v/>
      </c>
      <c r="O16" t="str">
        <f>IF(Schema!M29="","",Schema!M29)</f>
        <v/>
      </c>
      <c r="P16" t="str">
        <f>IF(Schema!N29="","",Schema!N29)</f>
        <v/>
      </c>
      <c r="Q16" t="str">
        <f>IF(Schema!P29="","",Schema!P29)</f>
        <v>LEEG</v>
      </c>
    </row>
    <row r="17" spans="1:17" x14ac:dyDescent="0.2">
      <c r="A17" t="str">
        <f>Schema!A30&amp;Schema!B30&amp;Schema!C30&amp;Schema!D30&amp;Schema!E30&amp;Schema!F30</f>
        <v>PK</v>
      </c>
      <c r="B17" t="str">
        <f t="shared" si="8"/>
        <v>PK</v>
      </c>
      <c r="C17" s="52">
        <f>IF(A17="","",IF(LEN(Schema!A30)=2,1,IF(LEN(Schema!B30)=2,10,IF(LEN(Schema!C30)=2,100,IF(LEN(Schema!D30)=2,1000,IF(LEN(Schema!E30)=2,10000,0))))))</f>
        <v>1</v>
      </c>
      <c r="D17" s="52">
        <f t="shared" si="9"/>
        <v>1</v>
      </c>
      <c r="E17" s="52">
        <f>IF(A17="","",SUM(Tabel2[[#This Row],[I1]:[I2]]))</f>
        <v>2</v>
      </c>
      <c r="F17" s="53" t="str">
        <f t="shared" si="10"/>
        <v>PK</v>
      </c>
      <c r="G17" s="53" t="str">
        <f t="shared" si="11"/>
        <v/>
      </c>
      <c r="H17" s="53" t="str">
        <f t="shared" si="12"/>
        <v/>
      </c>
      <c r="I17" s="53" t="str">
        <f t="shared" si="13"/>
        <v/>
      </c>
      <c r="J17" s="53" t="str">
        <f t="shared" si="14"/>
        <v/>
      </c>
      <c r="K17" s="53" t="str">
        <f t="shared" si="15"/>
        <v>PK</v>
      </c>
      <c r="L17" t="str">
        <f>IF(C17="","",IF(LEN(Tabel2[[#This Row],[Entiteit of attribuut]])=2,"",Tabel2[[#This Row],[Entiteit]]&amp;"_"&amp;Tabel2[[#This Row],[Entiteit of attribuut]]))</f>
        <v/>
      </c>
      <c r="M17" t="str">
        <f>IF(Schema!K30="","",Schema!K30)</f>
        <v/>
      </c>
      <c r="N17" t="str">
        <f>IF(Schema!L30="","",Schema!L30)</f>
        <v/>
      </c>
      <c r="O17" t="str">
        <f>IF(Schema!M30="","",Schema!M30)</f>
        <v/>
      </c>
      <c r="P17" t="str">
        <f>IF(Schema!N30="","",Schema!N30)</f>
        <v/>
      </c>
      <c r="Q17" t="str">
        <f>IF(Schema!P30="","",Schema!P30)</f>
        <v>O</v>
      </c>
    </row>
    <row r="18" spans="1:17" x14ac:dyDescent="0.2">
      <c r="A18" t="str">
        <f>Schema!A31&amp;Schema!B31&amp;Schema!C31&amp;Schema!D31&amp;Schema!E31&amp;Schema!F31</f>
        <v>NUMMER</v>
      </c>
      <c r="B18" t="str">
        <f t="shared" si="8"/>
        <v>PK</v>
      </c>
      <c r="C18" s="52">
        <f>IF(A18="","",IF(LEN(Schema!A31)=2,1,IF(LEN(Schema!B31)=2,10,IF(LEN(Schema!C31)=2,100,IF(LEN(Schema!D31)=2,1000,IF(LEN(Schema!E31)=2,10000,0))))))</f>
        <v>0</v>
      </c>
      <c r="D18" s="52">
        <f t="shared" si="9"/>
        <v>1</v>
      </c>
      <c r="E18" s="52">
        <f>IF(A18="","",SUM(Tabel2[[#This Row],[I1]:[I2]]))</f>
        <v>1</v>
      </c>
      <c r="F18" s="53" t="str">
        <f t="shared" si="10"/>
        <v>PK</v>
      </c>
      <c r="G18" s="53" t="str">
        <f t="shared" si="11"/>
        <v/>
      </c>
      <c r="H18" s="53" t="str">
        <f t="shared" si="12"/>
        <v/>
      </c>
      <c r="I18" s="53" t="str">
        <f t="shared" si="13"/>
        <v/>
      </c>
      <c r="J18" s="53" t="str">
        <f t="shared" si="14"/>
        <v/>
      </c>
      <c r="K18" s="53" t="str">
        <f t="shared" si="15"/>
        <v>PK</v>
      </c>
      <c r="L18" t="str">
        <f>IF(C18="","",IF(LEN(Tabel2[[#This Row],[Entiteit of attribuut]])=2,"",Tabel2[[#This Row],[Entiteit]]&amp;"_"&amp;Tabel2[[#This Row],[Entiteit of attribuut]]))</f>
        <v>PK_NUMMER</v>
      </c>
      <c r="M18" t="str">
        <f>IF(Schema!K31="","",Schema!K31)</f>
        <v/>
      </c>
      <c r="N18" t="str">
        <f>IF(Schema!L31="","",Schema!L31)</f>
        <v/>
      </c>
      <c r="O18" t="str">
        <f>IF(Schema!M31="","",Schema!M31)</f>
        <v/>
      </c>
      <c r="P18" t="str">
        <f>IF(Schema!N31="","",Schema!N31)</f>
        <v/>
      </c>
      <c r="Q18" t="str">
        <f>IF(Schema!P31="","",Schema!P31)</f>
        <v>V</v>
      </c>
    </row>
    <row r="19" spans="1:17" x14ac:dyDescent="0.2">
      <c r="A19" t="str">
        <f>Schema!A32&amp;Schema!B32&amp;Schema!C32&amp;Schema!D32&amp;Schema!E32&amp;Schema!F32</f>
        <v>RC</v>
      </c>
      <c r="B19" t="str">
        <f t="shared" si="8"/>
        <v>RC</v>
      </c>
      <c r="C19" s="52">
        <f>IF(A19="","",IF(LEN(Schema!A32)=2,1,IF(LEN(Schema!B32)=2,10,IF(LEN(Schema!C32)=2,100,IF(LEN(Schema!D32)=2,1000,IF(LEN(Schema!E32)=2,10000,0))))))</f>
        <v>1</v>
      </c>
      <c r="D19" s="52">
        <f t="shared" si="9"/>
        <v>1</v>
      </c>
      <c r="E19" s="52">
        <f>IF(A19="","",SUM(Tabel2[[#This Row],[I1]:[I2]]))</f>
        <v>2</v>
      </c>
      <c r="F19" s="53" t="str">
        <f t="shared" si="10"/>
        <v>RC</v>
      </c>
      <c r="G19" s="53" t="str">
        <f t="shared" si="11"/>
        <v/>
      </c>
      <c r="H19" s="53" t="str">
        <f t="shared" si="12"/>
        <v/>
      </c>
      <c r="I19" s="53" t="str">
        <f t="shared" si="13"/>
        <v/>
      </c>
      <c r="J19" s="53" t="str">
        <f t="shared" si="14"/>
        <v/>
      </c>
      <c r="K19" s="53" t="str">
        <f t="shared" si="15"/>
        <v>RC</v>
      </c>
      <c r="L19" t="str">
        <f>IF(C19="","",IF(LEN(Tabel2[[#This Row],[Entiteit of attribuut]])=2,"",Tabel2[[#This Row],[Entiteit]]&amp;"_"&amp;Tabel2[[#This Row],[Entiteit of attribuut]]))</f>
        <v/>
      </c>
      <c r="M19" t="str">
        <f>IF(Schema!K32="","",Schema!K32)</f>
        <v/>
      </c>
      <c r="N19" t="str">
        <f>IF(Schema!L32="","",Schema!L32)</f>
        <v/>
      </c>
      <c r="O19" t="str">
        <f>IF(Schema!M32="","",Schema!M32)</f>
        <v/>
      </c>
      <c r="P19" t="str">
        <f>IF(Schema!N32="","",Schema!N32)</f>
        <v/>
      </c>
      <c r="Q19" t="str">
        <f>IF(Schema!P32="","",Schema!P32)</f>
        <v>O</v>
      </c>
    </row>
    <row r="20" spans="1:17" x14ac:dyDescent="0.2">
      <c r="A20" t="str">
        <f>Schema!A33&amp;Schema!B33&amp;Schema!C33&amp;Schema!D33&amp;Schema!E33&amp;Schema!F33</f>
        <v>NUMMER</v>
      </c>
      <c r="B20" t="str">
        <f t="shared" si="8"/>
        <v>RC</v>
      </c>
      <c r="C20" s="52">
        <f>IF(A20="","",IF(LEN(Schema!A33)=2,1,IF(LEN(Schema!B33)=2,10,IF(LEN(Schema!C33)=2,100,IF(LEN(Schema!D33)=2,1000,IF(LEN(Schema!E33)=2,10000,0))))))</f>
        <v>0</v>
      </c>
      <c r="D20" s="52">
        <f t="shared" si="9"/>
        <v>1</v>
      </c>
      <c r="E20" s="52">
        <f>IF(A20="","",SUM(Tabel2[[#This Row],[I1]:[I2]]))</f>
        <v>1</v>
      </c>
      <c r="F20" s="53" t="str">
        <f t="shared" si="10"/>
        <v>RC</v>
      </c>
      <c r="G20" s="53" t="str">
        <f t="shared" si="11"/>
        <v/>
      </c>
      <c r="H20" s="53" t="str">
        <f t="shared" si="12"/>
        <v/>
      </c>
      <c r="I20" s="53" t="str">
        <f t="shared" si="13"/>
        <v/>
      </c>
      <c r="J20" s="53" t="str">
        <f t="shared" si="14"/>
        <v/>
      </c>
      <c r="K20" s="53" t="str">
        <f t="shared" si="15"/>
        <v>RC</v>
      </c>
      <c r="L20" t="str">
        <f>IF(C20="","",IF(LEN(Tabel2[[#This Row],[Entiteit of attribuut]])=2,"",Tabel2[[#This Row],[Entiteit]]&amp;"_"&amp;Tabel2[[#This Row],[Entiteit of attribuut]]))</f>
        <v>RC_NUMMER</v>
      </c>
      <c r="M20" t="str">
        <f>IF(Schema!K33="","",Schema!K33)</f>
        <v/>
      </c>
      <c r="N20" t="str">
        <f>IF(Schema!L33="","",Schema!L33)</f>
        <v/>
      </c>
      <c r="O20" t="str">
        <f>IF(Schema!M33="","",Schema!M33)</f>
        <v/>
      </c>
      <c r="P20" t="str">
        <f>IF(Schema!N33="","",Schema!N33)</f>
        <v/>
      </c>
      <c r="Q20" t="str">
        <f>IF(Schema!P33="","",Schema!P33)</f>
        <v>V</v>
      </c>
    </row>
    <row r="21" spans="1:17" x14ac:dyDescent="0.2">
      <c r="A21" t="str">
        <f>Schema!A34&amp;Schema!B34&amp;Schema!C34&amp;Schema!D34&amp;Schema!E34&amp;Schema!F34</f>
        <v>PP</v>
      </c>
      <c r="B21" t="str">
        <f t="shared" si="8"/>
        <v>PP</v>
      </c>
      <c r="C21" s="52">
        <f>IF(A21="","",IF(LEN(Schema!A34)=2,1,IF(LEN(Schema!B34)=2,10,IF(LEN(Schema!C34)=2,100,IF(LEN(Schema!D34)=2,1000,IF(LEN(Schema!E34)=2,10000,0))))))</f>
        <v>1</v>
      </c>
      <c r="D21" s="52">
        <f t="shared" si="9"/>
        <v>1</v>
      </c>
      <c r="E21" s="52">
        <f>IF(A21="","",SUM(Tabel2[[#This Row],[I1]:[I2]]))</f>
        <v>2</v>
      </c>
      <c r="F21" s="53" t="str">
        <f t="shared" si="10"/>
        <v>PP</v>
      </c>
      <c r="G21" s="53" t="str">
        <f t="shared" si="11"/>
        <v/>
      </c>
      <c r="H21" s="53" t="str">
        <f t="shared" si="12"/>
        <v/>
      </c>
      <c r="I21" s="53" t="str">
        <f t="shared" si="13"/>
        <v/>
      </c>
      <c r="J21" s="53" t="str">
        <f t="shared" si="14"/>
        <v/>
      </c>
      <c r="K21" s="53" t="str">
        <f t="shared" si="15"/>
        <v>PP</v>
      </c>
      <c r="L21" t="str">
        <f>IF(C21="","",IF(LEN(Tabel2[[#This Row],[Entiteit of attribuut]])=2,"",Tabel2[[#This Row],[Entiteit]]&amp;"_"&amp;Tabel2[[#This Row],[Entiteit of attribuut]]))</f>
        <v/>
      </c>
      <c r="M21" t="str">
        <f>IF(Schema!K34="","",Schema!K34)</f>
        <v/>
      </c>
      <c r="N21" t="str">
        <f>IF(Schema!L34="","",Schema!L34)</f>
        <v/>
      </c>
      <c r="O21" t="str">
        <f>IF(Schema!M34="","",Schema!M34)</f>
        <v/>
      </c>
      <c r="P21" t="str">
        <f>IF(Schema!N34="","",Schema!N34)</f>
        <v/>
      </c>
      <c r="Q21" t="str">
        <f>IF(Schema!P34="","",Schema!P34)</f>
        <v>V</v>
      </c>
    </row>
    <row r="22" spans="1:17" x14ac:dyDescent="0.2">
      <c r="A22" t="str">
        <f>Schema!A35&amp;Schema!B35&amp;Schema!C35&amp;Schema!D35&amp;Schema!E35&amp;Schema!F35</f>
        <v>AANTVOC</v>
      </c>
      <c r="B22" t="str">
        <f t="shared" si="8"/>
        <v>PP</v>
      </c>
      <c r="C22" s="52">
        <f>IF(A22="","",IF(LEN(Schema!A35)=2,1,IF(LEN(Schema!B35)=2,10,IF(LEN(Schema!C35)=2,100,IF(LEN(Schema!D35)=2,1000,IF(LEN(Schema!E35)=2,10000,0))))))</f>
        <v>0</v>
      </c>
      <c r="D22" s="52">
        <f t="shared" si="9"/>
        <v>1</v>
      </c>
      <c r="E22" s="52">
        <f>IF(A22="","",SUM(Tabel2[[#This Row],[I1]:[I2]]))</f>
        <v>1</v>
      </c>
      <c r="F22" s="53" t="str">
        <f t="shared" si="10"/>
        <v>PP</v>
      </c>
      <c r="G22" s="53" t="str">
        <f t="shared" si="11"/>
        <v/>
      </c>
      <c r="H22" s="53" t="str">
        <f t="shared" si="12"/>
        <v/>
      </c>
      <c r="I22" s="53" t="str">
        <f t="shared" si="13"/>
        <v/>
      </c>
      <c r="J22" s="53" t="str">
        <f t="shared" si="14"/>
        <v/>
      </c>
      <c r="K22" s="53" t="str">
        <f t="shared" si="15"/>
        <v>PP</v>
      </c>
      <c r="L22" t="str">
        <f>IF(C22="","",IF(LEN(Tabel2[[#This Row],[Entiteit of attribuut]])=2,"",Tabel2[[#This Row],[Entiteit]]&amp;"_"&amp;Tabel2[[#This Row],[Entiteit of attribuut]]))</f>
        <v>PP_AANTVOC</v>
      </c>
      <c r="M22" t="str">
        <f>IF(Schema!K35="","",Schema!K35)</f>
        <v/>
      </c>
      <c r="N22" t="str">
        <f>IF(Schema!L35="","",Schema!L35)</f>
        <v/>
      </c>
      <c r="O22" t="str">
        <f>IF(Schema!M35="","",Schema!M35)</f>
        <v/>
      </c>
      <c r="P22" t="str">
        <f>IF(Schema!N35="","",Schema!N35)</f>
        <v/>
      </c>
      <c r="Q22" t="str">
        <f>IF(Schema!P35="","",Schema!P35)</f>
        <v>LEEG</v>
      </c>
    </row>
    <row r="23" spans="1:17" x14ac:dyDescent="0.2">
      <c r="A23" t="str">
        <f>Schema!A36&amp;Schema!B36&amp;Schema!C36&amp;Schema!D36&amp;Schema!E36&amp;Schema!F36</f>
        <v>ADEFVRS</v>
      </c>
      <c r="B23" t="str">
        <f t="shared" si="8"/>
        <v>PP</v>
      </c>
      <c r="C23" s="52">
        <f>IF(A23="","",IF(LEN(Schema!A36)=2,1,IF(LEN(Schema!B36)=2,10,IF(LEN(Schema!C36)=2,100,IF(LEN(Schema!D36)=2,1000,IF(LEN(Schema!E36)=2,10000,0))))))</f>
        <v>0</v>
      </c>
      <c r="D23" s="52">
        <f t="shared" si="9"/>
        <v>1</v>
      </c>
      <c r="E23" s="52">
        <f>IF(A23="","",SUM(Tabel2[[#This Row],[I1]:[I2]]))</f>
        <v>1</v>
      </c>
      <c r="F23" s="53" t="str">
        <f t="shared" si="10"/>
        <v>PP</v>
      </c>
      <c r="G23" s="53" t="str">
        <f t="shared" si="11"/>
        <v/>
      </c>
      <c r="H23" s="53" t="str">
        <f t="shared" si="12"/>
        <v/>
      </c>
      <c r="I23" s="53" t="str">
        <f t="shared" si="13"/>
        <v/>
      </c>
      <c r="J23" s="53" t="str">
        <f t="shared" si="14"/>
        <v/>
      </c>
      <c r="K23" s="53" t="str">
        <f t="shared" si="15"/>
        <v>PP</v>
      </c>
      <c r="L23" t="str">
        <f>IF(C23="","",IF(LEN(Tabel2[[#This Row],[Entiteit of attribuut]])=2,"",Tabel2[[#This Row],[Entiteit]]&amp;"_"&amp;Tabel2[[#This Row],[Entiteit of attribuut]]))</f>
        <v>PP_ADEFVRS</v>
      </c>
      <c r="M23" t="str">
        <f>IF(Schema!K36="","",Schema!K36)</f>
        <v/>
      </c>
      <c r="N23" t="str">
        <f>IF(Schema!L36="","",Schema!L36)</f>
        <v/>
      </c>
      <c r="O23" t="str">
        <f>IF(Schema!M36="","",Schema!M36)</f>
        <v/>
      </c>
      <c r="P23" t="str">
        <f>IF(Schema!N36="","",Schema!N36)</f>
        <v/>
      </c>
      <c r="Q23" t="str">
        <f>IF(Schema!P36="","",Schema!P36)</f>
        <v>V</v>
      </c>
    </row>
    <row r="24" spans="1:17" x14ac:dyDescent="0.2">
      <c r="A24" t="str">
        <f>Schema!A37&amp;Schema!B37&amp;Schema!C37&amp;Schema!D37&amp;Schema!E37&amp;Schema!F37</f>
        <v>AFDDEFN</v>
      </c>
      <c r="B24" t="str">
        <f t="shared" si="8"/>
        <v>PP</v>
      </c>
      <c r="C24" s="52">
        <f>IF(A24="","",IF(LEN(Schema!A37)=2,1,IF(LEN(Schema!B37)=2,10,IF(LEN(Schema!C37)=2,100,IF(LEN(Schema!D37)=2,1000,IF(LEN(Schema!E37)=2,10000,0))))))</f>
        <v>0</v>
      </c>
      <c r="D24" s="52">
        <f t="shared" si="9"/>
        <v>1</v>
      </c>
      <c r="E24" s="52">
        <f>IF(A24="","",SUM(Tabel2[[#This Row],[I1]:[I2]]))</f>
        <v>1</v>
      </c>
      <c r="F24" s="53" t="str">
        <f t="shared" si="10"/>
        <v>PP</v>
      </c>
      <c r="G24" s="53" t="str">
        <f t="shared" si="11"/>
        <v/>
      </c>
      <c r="H24" s="53" t="str">
        <f t="shared" si="12"/>
        <v/>
      </c>
      <c r="I24" s="53" t="str">
        <f t="shared" si="13"/>
        <v/>
      </c>
      <c r="J24" s="53" t="str">
        <f t="shared" si="14"/>
        <v/>
      </c>
      <c r="K24" s="53" t="str">
        <f t="shared" si="15"/>
        <v>PP</v>
      </c>
      <c r="L24" t="str">
        <f>IF(C24="","",IF(LEN(Tabel2[[#This Row],[Entiteit of attribuut]])=2,"",Tabel2[[#This Row],[Entiteit]]&amp;"_"&amp;Tabel2[[#This Row],[Entiteit of attribuut]]))</f>
        <v>PP_AFDDEFN</v>
      </c>
      <c r="M24" t="str">
        <f>IF(Schema!K37="","",Schema!K37)</f>
        <v/>
      </c>
      <c r="N24" t="str">
        <f>IF(Schema!L37="","",Schema!L37)</f>
        <v/>
      </c>
      <c r="O24" t="str">
        <f>IF(Schema!M37="","",Schema!M37)</f>
        <v/>
      </c>
      <c r="P24" t="str">
        <f>IF(Schema!N37="","",Schema!N37)</f>
        <v/>
      </c>
      <c r="Q24" t="str">
        <f>IF(Schema!P37="","",Schema!P37)</f>
        <v>V</v>
      </c>
    </row>
    <row r="25" spans="1:17" x14ac:dyDescent="0.2">
      <c r="A25" t="str">
        <f>Schema!A38&amp;Schema!B38&amp;Schema!C38&amp;Schema!D38&amp;Schema!E38&amp;Schema!F38</f>
        <v>BETTERM</v>
      </c>
      <c r="B25" t="str">
        <f t="shared" si="8"/>
        <v>PP</v>
      </c>
      <c r="C25" s="52">
        <f>IF(A25="","",IF(LEN(Schema!A38)=2,1,IF(LEN(Schema!B38)=2,10,IF(LEN(Schema!C38)=2,100,IF(LEN(Schema!D38)=2,1000,IF(LEN(Schema!E38)=2,10000,0))))))</f>
        <v>0</v>
      </c>
      <c r="D25" s="52">
        <f t="shared" si="9"/>
        <v>1</v>
      </c>
      <c r="E25" s="52">
        <f>IF(A25="","",SUM(Tabel2[[#This Row],[I1]:[I2]]))</f>
        <v>1</v>
      </c>
      <c r="F25" s="53" t="str">
        <f t="shared" si="10"/>
        <v>PP</v>
      </c>
      <c r="G25" s="53" t="str">
        <f t="shared" si="11"/>
        <v/>
      </c>
      <c r="H25" s="53" t="str">
        <f t="shared" si="12"/>
        <v/>
      </c>
      <c r="I25" s="53" t="str">
        <f t="shared" si="13"/>
        <v/>
      </c>
      <c r="J25" s="53" t="str">
        <f t="shared" si="14"/>
        <v/>
      </c>
      <c r="K25" s="53" t="str">
        <f t="shared" si="15"/>
        <v>PP</v>
      </c>
      <c r="L25" t="str">
        <f>IF(C25="","",IF(LEN(Tabel2[[#This Row],[Entiteit of attribuut]])=2,"",Tabel2[[#This Row],[Entiteit]]&amp;"_"&amp;Tabel2[[#This Row],[Entiteit of attribuut]]))</f>
        <v>PP_BETTERM</v>
      </c>
      <c r="M25" t="str">
        <f>IF(Schema!K38="","",Schema!K38)</f>
        <v/>
      </c>
      <c r="N25" t="str">
        <f>IF(Schema!L38="","",Schema!L38)</f>
        <v/>
      </c>
      <c r="O25" t="str">
        <f>IF(Schema!M38="","",Schema!M38)</f>
        <v/>
      </c>
      <c r="P25" t="str">
        <f>IF(Schema!N38="","",Schema!N38)</f>
        <v/>
      </c>
      <c r="Q25" t="str">
        <f>IF(Schema!P38="","",Schema!P38)</f>
        <v>O</v>
      </c>
    </row>
    <row r="26" spans="1:17" x14ac:dyDescent="0.2">
      <c r="A26" t="str">
        <f>Schema!A39&amp;Schema!B39&amp;Schema!C39&amp;Schema!D39&amp;Schema!E39&amp;Schema!F39</f>
        <v>BRANCHE</v>
      </c>
      <c r="B26" t="str">
        <f t="shared" si="8"/>
        <v>PP</v>
      </c>
      <c r="C26" s="52">
        <f>IF(A26="","",IF(LEN(Schema!A39)=2,1,IF(LEN(Schema!B39)=2,10,IF(LEN(Schema!C39)=2,100,IF(LEN(Schema!D39)=2,1000,IF(LEN(Schema!E39)=2,10000,0))))))</f>
        <v>0</v>
      </c>
      <c r="D26" s="52">
        <f t="shared" si="9"/>
        <v>1</v>
      </c>
      <c r="E26" s="52">
        <f>IF(A26="","",SUM(Tabel2[[#This Row],[I1]:[I2]]))</f>
        <v>1</v>
      </c>
      <c r="F26" s="53" t="str">
        <f t="shared" si="10"/>
        <v>PP</v>
      </c>
      <c r="G26" s="53" t="str">
        <f t="shared" si="11"/>
        <v/>
      </c>
      <c r="H26" s="53" t="str">
        <f t="shared" si="12"/>
        <v/>
      </c>
      <c r="I26" s="53" t="str">
        <f t="shared" si="13"/>
        <v/>
      </c>
      <c r="J26" s="53" t="str">
        <f t="shared" si="14"/>
        <v/>
      </c>
      <c r="K26" s="53" t="str">
        <f t="shared" si="15"/>
        <v>PP</v>
      </c>
      <c r="L26" t="str">
        <f>IF(C26="","",IF(LEN(Tabel2[[#This Row],[Entiteit of attribuut]])=2,"",Tabel2[[#This Row],[Entiteit]]&amp;"_"&amp;Tabel2[[#This Row],[Entiteit of attribuut]]))</f>
        <v>PP_BRANCHE</v>
      </c>
      <c r="M26" t="str">
        <f>IF(Schema!K39="","",Schema!K39)</f>
        <v/>
      </c>
      <c r="N26" t="str">
        <f>IF(Schema!L39="","",Schema!L39)</f>
        <v/>
      </c>
      <c r="O26" t="str">
        <f>IF(Schema!M39="","",Schema!M39)</f>
        <v/>
      </c>
      <c r="P26" t="str">
        <f>IF(Schema!N39="","",Schema!N39)</f>
        <v/>
      </c>
      <c r="Q26" t="str">
        <f>IF(Schema!P39="","",Schema!P39)</f>
        <v>V</v>
      </c>
    </row>
    <row r="27" spans="1:17" x14ac:dyDescent="0.2">
      <c r="A27" t="str">
        <f>Schema!A40&amp;Schema!B40&amp;Schema!C40&amp;Schema!D40&amp;Schema!E40&amp;Schema!F40</f>
        <v>BTP</v>
      </c>
      <c r="B27" t="str">
        <f t="shared" si="8"/>
        <v>PP</v>
      </c>
      <c r="C27" s="52">
        <f>IF(A27="","",IF(LEN(Schema!A40)=2,1,IF(LEN(Schema!B40)=2,10,IF(LEN(Schema!C40)=2,100,IF(LEN(Schema!D40)=2,1000,IF(LEN(Schema!E40)=2,10000,0))))))</f>
        <v>0</v>
      </c>
      <c r="D27" s="52">
        <f t="shared" si="9"/>
        <v>1</v>
      </c>
      <c r="E27" s="52">
        <f>IF(A27="","",SUM(Tabel2[[#This Row],[I1]:[I2]]))</f>
        <v>1</v>
      </c>
      <c r="F27" s="53" t="str">
        <f t="shared" si="10"/>
        <v>PP</v>
      </c>
      <c r="G27" s="53" t="str">
        <f t="shared" si="11"/>
        <v/>
      </c>
      <c r="H27" s="53" t="str">
        <f t="shared" si="12"/>
        <v/>
      </c>
      <c r="I27" s="53" t="str">
        <f t="shared" si="13"/>
        <v/>
      </c>
      <c r="J27" s="53" t="str">
        <f t="shared" si="14"/>
        <v/>
      </c>
      <c r="K27" s="53" t="str">
        <f t="shared" si="15"/>
        <v>PP</v>
      </c>
      <c r="L27" t="str">
        <f>IF(C27="","",IF(LEN(Tabel2[[#This Row],[Entiteit of attribuut]])=2,"",Tabel2[[#This Row],[Entiteit]]&amp;"_"&amp;Tabel2[[#This Row],[Entiteit of attribuut]]))</f>
        <v>PP_BTP</v>
      </c>
      <c r="M27" t="str">
        <f>IF(Schema!K40="","",Schema!K40)</f>
        <v/>
      </c>
      <c r="N27" t="str">
        <f>IF(Schema!L40="","",Schema!L40)</f>
        <v/>
      </c>
      <c r="O27" t="str">
        <f>IF(Schema!M40="","",Schema!M40)</f>
        <v/>
      </c>
      <c r="P27" t="str">
        <f>IF(Schema!N40="","",Schema!N40)</f>
        <v/>
      </c>
      <c r="Q27" t="str">
        <f>IF(Schema!P40="","",Schema!P40)</f>
        <v>LEEG</v>
      </c>
    </row>
    <row r="28" spans="1:17" x14ac:dyDescent="0.2">
      <c r="A28" t="str">
        <f>Schema!A41&amp;Schema!B41&amp;Schema!C41&amp;Schema!D41&amp;Schema!E41&amp;Schema!F41</f>
        <v>CDUUMND</v>
      </c>
      <c r="B28" t="str">
        <f t="shared" si="8"/>
        <v>PP</v>
      </c>
      <c r="C28" s="52">
        <f>IF(A28="","",IF(LEN(Schema!A41)=2,1,IF(LEN(Schema!B41)=2,10,IF(LEN(Schema!C41)=2,100,IF(LEN(Schema!D41)=2,1000,IF(LEN(Schema!E41)=2,10000,0))))))</f>
        <v>0</v>
      </c>
      <c r="D28" s="52">
        <f t="shared" si="9"/>
        <v>1</v>
      </c>
      <c r="E28" s="52">
        <f>IF(A28="","",SUM(Tabel2[[#This Row],[I1]:[I2]]))</f>
        <v>1</v>
      </c>
      <c r="F28" s="53" t="str">
        <f t="shared" si="10"/>
        <v>PP</v>
      </c>
      <c r="G28" s="53" t="str">
        <f t="shared" si="11"/>
        <v/>
      </c>
      <c r="H28" s="53" t="str">
        <f t="shared" si="12"/>
        <v/>
      </c>
      <c r="I28" s="53" t="str">
        <f t="shared" si="13"/>
        <v/>
      </c>
      <c r="J28" s="53" t="str">
        <f t="shared" si="14"/>
        <v/>
      </c>
      <c r="K28" s="53" t="str">
        <f t="shared" si="15"/>
        <v>PP</v>
      </c>
      <c r="L28" t="str">
        <f>IF(C28="","",IF(LEN(Tabel2[[#This Row],[Entiteit of attribuut]])=2,"",Tabel2[[#This Row],[Entiteit]]&amp;"_"&amp;Tabel2[[#This Row],[Entiteit of attribuut]]))</f>
        <v>PP_CDUUMND</v>
      </c>
      <c r="M28" t="str">
        <f>IF(Schema!K41="","",Schema!K41)</f>
        <v/>
      </c>
      <c r="N28" t="str">
        <f>IF(Schema!L41="","",Schema!L41)</f>
        <v/>
      </c>
      <c r="O28" t="str">
        <f>IF(Schema!M41="","",Schema!M41)</f>
        <v/>
      </c>
      <c r="P28" t="str">
        <f>IF(Schema!N41="","",Schema!N41)</f>
        <v/>
      </c>
      <c r="Q28" t="str">
        <f>IF(Schema!P41="","",Schema!P41)</f>
        <v>O</v>
      </c>
    </row>
    <row r="29" spans="1:17" x14ac:dyDescent="0.2">
      <c r="A29" t="str">
        <f>Schema!A42&amp;Schema!B42&amp;Schema!C42&amp;Schema!D42&amp;Schema!E42&amp;Schema!F42</f>
        <v>COASSJN</v>
      </c>
      <c r="B29" t="str">
        <f t="shared" si="8"/>
        <v>PP</v>
      </c>
      <c r="C29" s="52">
        <f>IF(A29="","",IF(LEN(Schema!A42)=2,1,IF(LEN(Schema!B42)=2,10,IF(LEN(Schema!C42)=2,100,IF(LEN(Schema!D42)=2,1000,IF(LEN(Schema!E42)=2,10000,0))))))</f>
        <v>0</v>
      </c>
      <c r="D29" s="52">
        <f t="shared" si="9"/>
        <v>1</v>
      </c>
      <c r="E29" s="52">
        <f>IF(A29="","",SUM(Tabel2[[#This Row],[I1]:[I2]]))</f>
        <v>1</v>
      </c>
      <c r="F29" s="53" t="str">
        <f t="shared" si="10"/>
        <v>PP</v>
      </c>
      <c r="G29" s="53" t="str">
        <f t="shared" si="11"/>
        <v/>
      </c>
      <c r="H29" s="53" t="str">
        <f t="shared" si="12"/>
        <v/>
      </c>
      <c r="I29" s="53" t="str">
        <f t="shared" si="13"/>
        <v/>
      </c>
      <c r="J29" s="53" t="str">
        <f t="shared" si="14"/>
        <v/>
      </c>
      <c r="K29" s="53" t="str">
        <f t="shared" si="15"/>
        <v>PP</v>
      </c>
      <c r="L29" t="str">
        <f>IF(C29="","",IF(LEN(Tabel2[[#This Row],[Entiteit of attribuut]])=2,"",Tabel2[[#This Row],[Entiteit]]&amp;"_"&amp;Tabel2[[#This Row],[Entiteit of attribuut]]))</f>
        <v>PP_COASSJN</v>
      </c>
      <c r="M29" t="str">
        <f>IF(Schema!K42="","",Schema!K42)</f>
        <v/>
      </c>
      <c r="N29" t="str">
        <f>IF(Schema!L42="","",Schema!L42)</f>
        <v/>
      </c>
      <c r="O29" t="str">
        <f>IF(Schema!M42="","",Schema!M42)</f>
        <v/>
      </c>
      <c r="P29" t="str">
        <f>IF(Schema!N42="","",Schema!N42)</f>
        <v/>
      </c>
      <c r="Q29" t="str">
        <f>IF(Schema!P42="","",Schema!P42)</f>
        <v>V</v>
      </c>
    </row>
    <row r="30" spans="1:17" x14ac:dyDescent="0.2">
      <c r="A30" t="str">
        <f>Schema!A43&amp;Schema!B43&amp;Schema!C43&amp;Schema!D43&amp;Schema!E43&amp;Schema!F43</f>
        <v>ENDDATC</v>
      </c>
      <c r="B30" t="str">
        <f t="shared" si="8"/>
        <v>PP</v>
      </c>
      <c r="C30" s="52">
        <f>IF(A30="","",IF(LEN(Schema!A43)=2,1,IF(LEN(Schema!B43)=2,10,IF(LEN(Schema!C43)=2,100,IF(LEN(Schema!D43)=2,1000,IF(LEN(Schema!E43)=2,10000,0))))))</f>
        <v>0</v>
      </c>
      <c r="D30" s="52">
        <f t="shared" si="9"/>
        <v>1</v>
      </c>
      <c r="E30" s="52">
        <f>IF(A30="","",SUM(Tabel2[[#This Row],[I1]:[I2]]))</f>
        <v>1</v>
      </c>
      <c r="F30" s="53" t="str">
        <f t="shared" si="10"/>
        <v>PP</v>
      </c>
      <c r="G30" s="53" t="str">
        <f t="shared" si="11"/>
        <v/>
      </c>
      <c r="H30" s="53" t="str">
        <f t="shared" si="12"/>
        <v/>
      </c>
      <c r="I30" s="53" t="str">
        <f t="shared" si="13"/>
        <v/>
      </c>
      <c r="J30" s="53" t="str">
        <f t="shared" si="14"/>
        <v/>
      </c>
      <c r="K30" s="53" t="str">
        <f t="shared" si="15"/>
        <v>PP</v>
      </c>
      <c r="L30" t="str">
        <f>IF(C30="","",IF(LEN(Tabel2[[#This Row],[Entiteit of attribuut]])=2,"",Tabel2[[#This Row],[Entiteit]]&amp;"_"&amp;Tabel2[[#This Row],[Entiteit of attribuut]]))</f>
        <v>PP_ENDDATC</v>
      </c>
      <c r="M30" t="str">
        <f>IF(Schema!K43="","",Schema!K43)</f>
        <v/>
      </c>
      <c r="N30" t="str">
        <f>IF(Schema!L43="","",Schema!L43)</f>
        <v/>
      </c>
      <c r="O30" t="str">
        <f>IF(Schema!M43="","",Schema!M43)</f>
        <v/>
      </c>
      <c r="P30" t="str">
        <f>IF(Schema!N43="","",Schema!N43)</f>
        <v/>
      </c>
      <c r="Q30" t="str">
        <f>IF(Schema!P43="","",Schema!P43)</f>
        <v>O</v>
      </c>
    </row>
    <row r="31" spans="1:17" x14ac:dyDescent="0.2">
      <c r="A31" t="str">
        <f>Schema!A44&amp;Schema!B44&amp;Schema!C44&amp;Schema!D44&amp;Schema!E44&amp;Schema!F44</f>
        <v>ENTITEI</v>
      </c>
      <c r="B31" t="str">
        <f t="shared" si="8"/>
        <v>PP</v>
      </c>
      <c r="C31" s="52">
        <f>IF(A31="","",IF(LEN(Schema!A44)=2,1,IF(LEN(Schema!B44)=2,10,IF(LEN(Schema!C44)=2,100,IF(LEN(Schema!D44)=2,1000,IF(LEN(Schema!E44)=2,10000,0))))))</f>
        <v>0</v>
      </c>
      <c r="D31" s="52">
        <f t="shared" si="9"/>
        <v>1</v>
      </c>
      <c r="E31" s="52">
        <f>IF(A31="","",SUM(Tabel2[[#This Row],[I1]:[I2]]))</f>
        <v>1</v>
      </c>
      <c r="F31" s="53" t="str">
        <f t="shared" si="10"/>
        <v>PP</v>
      </c>
      <c r="G31" s="53" t="str">
        <f t="shared" si="11"/>
        <v/>
      </c>
      <c r="H31" s="53" t="str">
        <f t="shared" si="12"/>
        <v/>
      </c>
      <c r="I31" s="53" t="str">
        <f t="shared" si="13"/>
        <v/>
      </c>
      <c r="J31" s="53" t="str">
        <f t="shared" si="14"/>
        <v/>
      </c>
      <c r="K31" s="53" t="str">
        <f t="shared" si="15"/>
        <v>PP</v>
      </c>
      <c r="L31" t="str">
        <f>IF(C31="","",IF(LEN(Tabel2[[#This Row],[Entiteit of attribuut]])=2,"",Tabel2[[#This Row],[Entiteit]]&amp;"_"&amp;Tabel2[[#This Row],[Entiteit of attribuut]]))</f>
        <v>PP_ENTITEI</v>
      </c>
      <c r="M31" t="str">
        <f>IF(Schema!K44="","",Schema!K44)</f>
        <v/>
      </c>
      <c r="N31" t="str">
        <f>IF(Schema!L44="","",Schema!L44)</f>
        <v/>
      </c>
      <c r="O31" t="str">
        <f>IF(Schema!M44="","",Schema!M44)</f>
        <v/>
      </c>
      <c r="P31" t="str">
        <f>IF(Schema!N44="","",Schema!N44)</f>
        <v/>
      </c>
      <c r="Q31" t="str">
        <f>IF(Schema!P44="","",Schema!P44)</f>
        <v>LEEG</v>
      </c>
    </row>
    <row r="32" spans="1:17" x14ac:dyDescent="0.2">
      <c r="A32" t="str">
        <f>Schema!A45&amp;Schema!B45&amp;Schema!C45&amp;Schema!D45&amp;Schema!E45&amp;Schema!F45</f>
        <v>EXTERN</v>
      </c>
      <c r="B32" t="str">
        <f t="shared" si="8"/>
        <v>PP</v>
      </c>
      <c r="C32" s="52">
        <f>IF(A32="","",IF(LEN(Schema!A45)=2,1,IF(LEN(Schema!B45)=2,10,IF(LEN(Schema!C45)=2,100,IF(LEN(Schema!D45)=2,1000,IF(LEN(Schema!E45)=2,10000,0))))))</f>
        <v>0</v>
      </c>
      <c r="D32" s="52">
        <f t="shared" si="9"/>
        <v>1</v>
      </c>
      <c r="E32" s="52">
        <f>IF(A32="","",SUM(Tabel2[[#This Row],[I1]:[I2]]))</f>
        <v>1</v>
      </c>
      <c r="F32" s="53" t="str">
        <f t="shared" si="10"/>
        <v>PP</v>
      </c>
      <c r="G32" s="53" t="str">
        <f t="shared" si="11"/>
        <v/>
      </c>
      <c r="H32" s="53" t="str">
        <f t="shared" si="12"/>
        <v/>
      </c>
      <c r="I32" s="53" t="str">
        <f t="shared" si="13"/>
        <v/>
      </c>
      <c r="J32" s="53" t="str">
        <f t="shared" si="14"/>
        <v/>
      </c>
      <c r="K32" s="53" t="str">
        <f t="shared" si="15"/>
        <v>PP</v>
      </c>
      <c r="L32" t="str">
        <f>IF(C32="","",IF(LEN(Tabel2[[#This Row],[Entiteit of attribuut]])=2,"",Tabel2[[#This Row],[Entiteit]]&amp;"_"&amp;Tabel2[[#This Row],[Entiteit of attribuut]]))</f>
        <v>PP_EXTERN</v>
      </c>
      <c r="M32" t="str">
        <f>IF(Schema!K45="","",Schema!K45)</f>
        <v/>
      </c>
      <c r="N32" t="str">
        <f>IF(Schema!L45="","",Schema!L45)</f>
        <v/>
      </c>
      <c r="O32" t="str">
        <f>IF(Schema!M45="","",Schema!M45)</f>
        <v/>
      </c>
      <c r="P32" t="str">
        <f>IF(Schema!N45="","",Schema!N45)</f>
        <v/>
      </c>
      <c r="Q32" t="str">
        <f>IF(Schema!P45="","",Schema!P45)</f>
        <v>LEEG</v>
      </c>
    </row>
    <row r="33" spans="1:17" x14ac:dyDescent="0.2">
      <c r="A33" t="str">
        <f>Schema!A46&amp;Schema!B46&amp;Schema!C46&amp;Schema!D46&amp;Schema!E46&amp;Schema!F46</f>
        <v>FACTORS</v>
      </c>
      <c r="B33" t="str">
        <f t="shared" si="8"/>
        <v>PP</v>
      </c>
      <c r="C33" s="52">
        <f>IF(A33="","",IF(LEN(Schema!A46)=2,1,IF(LEN(Schema!B46)=2,10,IF(LEN(Schema!C46)=2,100,IF(LEN(Schema!D46)=2,1000,IF(LEN(Schema!E46)=2,10000,0))))))</f>
        <v>0</v>
      </c>
      <c r="D33" s="52">
        <f t="shared" si="9"/>
        <v>1</v>
      </c>
      <c r="E33" s="52">
        <f>IF(A33="","",SUM(Tabel2[[#This Row],[I1]:[I2]]))</f>
        <v>1</v>
      </c>
      <c r="F33" s="53" t="str">
        <f t="shared" si="10"/>
        <v>PP</v>
      </c>
      <c r="G33" s="53" t="str">
        <f t="shared" si="11"/>
        <v/>
      </c>
      <c r="H33" s="53" t="str">
        <f t="shared" si="12"/>
        <v/>
      </c>
      <c r="I33" s="53" t="str">
        <f t="shared" si="13"/>
        <v/>
      </c>
      <c r="J33" s="53" t="str">
        <f t="shared" si="14"/>
        <v/>
      </c>
      <c r="K33" s="53" t="str">
        <f t="shared" si="15"/>
        <v>PP</v>
      </c>
      <c r="L33" t="str">
        <f>IF(C33="","",IF(LEN(Tabel2[[#This Row],[Entiteit of attribuut]])=2,"",Tabel2[[#This Row],[Entiteit]]&amp;"_"&amp;Tabel2[[#This Row],[Entiteit of attribuut]]))</f>
        <v>PP_FACTORS</v>
      </c>
      <c r="M33" t="str">
        <f>IF(Schema!K46="","",Schema!K46)</f>
        <v/>
      </c>
      <c r="N33" t="str">
        <f>IF(Schema!L46="","",Schema!L46)</f>
        <v/>
      </c>
      <c r="O33" t="str">
        <f>IF(Schema!M46="","",Schema!M46)</f>
        <v/>
      </c>
      <c r="P33" t="str">
        <f>IF(Schema!N46="","",Schema!N46)</f>
        <v/>
      </c>
      <c r="Q33" t="str">
        <f>IF(Schema!P46="","",Schema!P46)</f>
        <v>LEEG</v>
      </c>
    </row>
    <row r="34" spans="1:17" x14ac:dyDescent="0.2">
      <c r="A34" t="str">
        <f>Schema!A47&amp;Schema!B47&amp;Schema!C47&amp;Schema!D47&amp;Schema!E47&amp;Schema!F47</f>
        <v>GABRA</v>
      </c>
      <c r="B34" t="str">
        <f t="shared" si="8"/>
        <v>PP</v>
      </c>
      <c r="C34" s="52">
        <f>IF(A34="","",IF(LEN(Schema!A47)=2,1,IF(LEN(Schema!B47)=2,10,IF(LEN(Schema!C47)=2,100,IF(LEN(Schema!D47)=2,1000,IF(LEN(Schema!E47)=2,10000,0))))))</f>
        <v>0</v>
      </c>
      <c r="D34" s="52">
        <f t="shared" si="9"/>
        <v>1</v>
      </c>
      <c r="E34" s="52">
        <f>IF(A34="","",SUM(Tabel2[[#This Row],[I1]:[I2]]))</f>
        <v>1</v>
      </c>
      <c r="F34" s="53" t="str">
        <f t="shared" si="10"/>
        <v>PP</v>
      </c>
      <c r="G34" s="53" t="str">
        <f t="shared" si="11"/>
        <v/>
      </c>
      <c r="H34" s="53" t="str">
        <f t="shared" si="12"/>
        <v/>
      </c>
      <c r="I34" s="53" t="str">
        <f t="shared" si="13"/>
        <v/>
      </c>
      <c r="J34" s="53" t="str">
        <f t="shared" si="14"/>
        <v/>
      </c>
      <c r="K34" s="53" t="str">
        <f t="shared" si="15"/>
        <v>PP</v>
      </c>
      <c r="L34" t="str">
        <f>IF(C34="","",IF(LEN(Tabel2[[#This Row],[Entiteit of attribuut]])=2,"",Tabel2[[#This Row],[Entiteit]]&amp;"_"&amp;Tabel2[[#This Row],[Entiteit of attribuut]]))</f>
        <v>PP_GABRA</v>
      </c>
      <c r="M34" t="str">
        <f>IF(Schema!K47="","",Schema!K47)</f>
        <v/>
      </c>
      <c r="N34" t="str">
        <f>IF(Schema!L47="","",Schema!L47)</f>
        <v/>
      </c>
      <c r="O34" t="str">
        <f>IF(Schema!M47="","",Schema!M47)</f>
        <v/>
      </c>
      <c r="P34" t="str">
        <f>IF(Schema!N47="","",Schema!N47)</f>
        <v/>
      </c>
      <c r="Q34" t="str">
        <f>IF(Schema!P47="","",Schema!P47)</f>
        <v>V</v>
      </c>
    </row>
    <row r="35" spans="1:17" x14ac:dyDescent="0.2">
      <c r="A35" t="str">
        <f>Schema!A48&amp;Schema!B48&amp;Schema!C48&amp;Schema!D48&amp;Schema!E48&amp;Schema!F48</f>
        <v>GABRAO</v>
      </c>
      <c r="B35" t="str">
        <f t="shared" si="8"/>
        <v>PP</v>
      </c>
      <c r="C35" s="52">
        <f>IF(A35="","",IF(LEN(Schema!A48)=2,1,IF(LEN(Schema!B48)=2,10,IF(LEN(Schema!C48)=2,100,IF(LEN(Schema!D48)=2,1000,IF(LEN(Schema!E48)=2,10000,0))))))</f>
        <v>0</v>
      </c>
      <c r="D35" s="52">
        <f t="shared" si="9"/>
        <v>1</v>
      </c>
      <c r="E35" s="52">
        <f>IF(A35="","",SUM(Tabel2[[#This Row],[I1]:[I2]]))</f>
        <v>1</v>
      </c>
      <c r="F35" s="53" t="str">
        <f t="shared" si="10"/>
        <v>PP</v>
      </c>
      <c r="G35" s="53" t="str">
        <f t="shared" si="11"/>
        <v/>
      </c>
      <c r="H35" s="53" t="str">
        <f t="shared" si="12"/>
        <v/>
      </c>
      <c r="I35" s="53" t="str">
        <f t="shared" si="13"/>
        <v/>
      </c>
      <c r="J35" s="53" t="str">
        <f t="shared" si="14"/>
        <v/>
      </c>
      <c r="K35" s="53" t="str">
        <f t="shared" si="15"/>
        <v>PP</v>
      </c>
      <c r="L35" t="str">
        <f>IF(C35="","",IF(LEN(Tabel2[[#This Row],[Entiteit of attribuut]])=2,"",Tabel2[[#This Row],[Entiteit]]&amp;"_"&amp;Tabel2[[#This Row],[Entiteit of attribuut]]))</f>
        <v>PP_GABRAO</v>
      </c>
      <c r="M35" t="str">
        <f>IF(Schema!K48="","",Schema!K48)</f>
        <v/>
      </c>
      <c r="N35" t="str">
        <f>IF(Schema!L48="","",Schema!L48)</f>
        <v/>
      </c>
      <c r="O35" t="str">
        <f>IF(Schema!M48="","",Schema!M48)</f>
        <v/>
      </c>
      <c r="P35" t="str">
        <f>IF(Schema!N48="","",Schema!N48)</f>
        <v/>
      </c>
      <c r="Q35" t="str">
        <f>IF(Schema!P48="","",Schema!P48)</f>
        <v>V</v>
      </c>
    </row>
    <row r="36" spans="1:17" x14ac:dyDescent="0.2">
      <c r="A36" t="str">
        <f>Schema!A49&amp;Schema!B49&amp;Schema!C49&amp;Schema!D49&amp;Schema!E49&amp;Schema!F49</f>
        <v>GASBRA</v>
      </c>
      <c r="B36" t="str">
        <f t="shared" si="8"/>
        <v>PP</v>
      </c>
      <c r="C36" s="52">
        <f>IF(A36="","",IF(LEN(Schema!A49)=2,1,IF(LEN(Schema!B49)=2,10,IF(LEN(Schema!C49)=2,100,IF(LEN(Schema!D49)=2,1000,IF(LEN(Schema!E49)=2,10000,0))))))</f>
        <v>0</v>
      </c>
      <c r="D36" s="52">
        <f t="shared" si="9"/>
        <v>1</v>
      </c>
      <c r="E36" s="52">
        <f>IF(A36="","",SUM(Tabel2[[#This Row],[I1]:[I2]]))</f>
        <v>1</v>
      </c>
      <c r="F36" s="53" t="str">
        <f t="shared" si="10"/>
        <v>PP</v>
      </c>
      <c r="G36" s="53" t="str">
        <f t="shared" si="11"/>
        <v/>
      </c>
      <c r="H36" s="53" t="str">
        <f t="shared" si="12"/>
        <v/>
      </c>
      <c r="I36" s="53" t="str">
        <f t="shared" si="13"/>
        <v/>
      </c>
      <c r="J36" s="53" t="str">
        <f t="shared" si="14"/>
        <v/>
      </c>
      <c r="K36" s="53" t="str">
        <f t="shared" si="15"/>
        <v>PP</v>
      </c>
      <c r="L36" t="str">
        <f>IF(C36="","",IF(LEN(Tabel2[[#This Row],[Entiteit of attribuut]])=2,"",Tabel2[[#This Row],[Entiteit]]&amp;"_"&amp;Tabel2[[#This Row],[Entiteit of attribuut]]))</f>
        <v>PP_GASBRA</v>
      </c>
      <c r="M36" t="str">
        <f>IF(Schema!K49="","",Schema!K49)</f>
        <v/>
      </c>
      <c r="N36" t="str">
        <f>IF(Schema!L49="","",Schema!L49)</f>
        <v/>
      </c>
      <c r="O36" t="str">
        <f>IF(Schema!M49="","",Schema!M49)</f>
        <v/>
      </c>
      <c r="P36" t="str">
        <f>IF(Schema!N49="","",Schema!N49)</f>
        <v/>
      </c>
      <c r="Q36" t="str">
        <f>IF(Schema!P49="","",Schema!P49)</f>
        <v>V</v>
      </c>
    </row>
    <row r="37" spans="1:17" x14ac:dyDescent="0.2">
      <c r="A37" t="str">
        <f>Schema!A50&amp;Schema!B50&amp;Schema!C50&amp;Schema!D50&amp;Schema!E50&amp;Schema!F50</f>
        <v>GASBRAO</v>
      </c>
      <c r="B37" t="str">
        <f t="shared" si="8"/>
        <v>PP</v>
      </c>
      <c r="C37" s="52">
        <f>IF(A37="","",IF(LEN(Schema!A50)=2,1,IF(LEN(Schema!B50)=2,10,IF(LEN(Schema!C50)=2,100,IF(LEN(Schema!D50)=2,1000,IF(LEN(Schema!E50)=2,10000,0))))))</f>
        <v>0</v>
      </c>
      <c r="D37" s="52">
        <f t="shared" si="9"/>
        <v>1</v>
      </c>
      <c r="E37" s="52">
        <f>IF(A37="","",SUM(Tabel2[[#This Row],[I1]:[I2]]))</f>
        <v>1</v>
      </c>
      <c r="F37" s="53" t="str">
        <f t="shared" si="10"/>
        <v>PP</v>
      </c>
      <c r="G37" s="53" t="str">
        <f t="shared" si="11"/>
        <v/>
      </c>
      <c r="H37" s="53" t="str">
        <f t="shared" si="12"/>
        <v/>
      </c>
      <c r="I37" s="53" t="str">
        <f t="shared" si="13"/>
        <v/>
      </c>
      <c r="J37" s="53" t="str">
        <f t="shared" si="14"/>
        <v/>
      </c>
      <c r="K37" s="53" t="str">
        <f t="shared" si="15"/>
        <v>PP</v>
      </c>
      <c r="L37" t="str">
        <f>IF(C37="","",IF(LEN(Tabel2[[#This Row],[Entiteit of attribuut]])=2,"",Tabel2[[#This Row],[Entiteit]]&amp;"_"&amp;Tabel2[[#This Row],[Entiteit of attribuut]]))</f>
        <v>PP_GASBRAO</v>
      </c>
      <c r="M37" t="str">
        <f>IF(Schema!K50="","",Schema!K50)</f>
        <v/>
      </c>
      <c r="N37" t="str">
        <f>IF(Schema!L50="","",Schema!L50)</f>
        <v/>
      </c>
      <c r="O37" t="str">
        <f>IF(Schema!M50="","",Schema!M50)</f>
        <v/>
      </c>
      <c r="P37" t="str">
        <f>IF(Schema!N50="","",Schema!N50)</f>
        <v/>
      </c>
      <c r="Q37" t="str">
        <f>IF(Schema!P50="","",Schema!P50)</f>
        <v>V</v>
      </c>
    </row>
    <row r="38" spans="1:17" x14ac:dyDescent="0.2">
      <c r="A38" t="str">
        <f>Schema!A51&amp;Schema!B51&amp;Schema!C51&amp;Schema!D51&amp;Schema!E51&amp;Schema!F51</f>
        <v>HANDACC</v>
      </c>
      <c r="B38" t="str">
        <f t="shared" si="8"/>
        <v>PP</v>
      </c>
      <c r="C38" s="52">
        <f>IF(A38="","",IF(LEN(Schema!A51)=2,1,IF(LEN(Schema!B51)=2,10,IF(LEN(Schema!C51)=2,100,IF(LEN(Schema!D51)=2,1000,IF(LEN(Schema!E51)=2,10000,0))))))</f>
        <v>0</v>
      </c>
      <c r="D38" s="52">
        <f t="shared" si="9"/>
        <v>1</v>
      </c>
      <c r="E38" s="52">
        <f>IF(A38="","",SUM(Tabel2[[#This Row],[I1]:[I2]]))</f>
        <v>1</v>
      </c>
      <c r="F38" s="53" t="str">
        <f t="shared" si="10"/>
        <v>PP</v>
      </c>
      <c r="G38" s="53" t="str">
        <f t="shared" si="11"/>
        <v/>
      </c>
      <c r="H38" s="53" t="str">
        <f t="shared" si="12"/>
        <v/>
      </c>
      <c r="I38" s="53" t="str">
        <f t="shared" si="13"/>
        <v/>
      </c>
      <c r="J38" s="53" t="str">
        <f t="shared" si="14"/>
        <v/>
      </c>
      <c r="K38" s="53" t="str">
        <f t="shared" si="15"/>
        <v>PP</v>
      </c>
      <c r="L38" t="str">
        <f>IF(C38="","",IF(LEN(Tabel2[[#This Row],[Entiteit of attribuut]])=2,"",Tabel2[[#This Row],[Entiteit]]&amp;"_"&amp;Tabel2[[#This Row],[Entiteit of attribuut]]))</f>
        <v>PP_HANDACC</v>
      </c>
      <c r="M38" t="str">
        <f>IF(Schema!K51="","",Schema!K51)</f>
        <v/>
      </c>
      <c r="N38" t="str">
        <f>IF(Schema!L51="","",Schema!L51)</f>
        <v/>
      </c>
      <c r="O38" t="str">
        <f>IF(Schema!M51="","",Schema!M51)</f>
        <v/>
      </c>
      <c r="P38" t="str">
        <f>IF(Schema!N51="","",Schema!N51)</f>
        <v/>
      </c>
      <c r="Q38" t="str">
        <f>IF(Schema!P51="","",Schema!P51)</f>
        <v>LEEG</v>
      </c>
    </row>
    <row r="39" spans="1:17" x14ac:dyDescent="0.2">
      <c r="A39" t="str">
        <f>Schema!A52&amp;Schema!B52&amp;Schema!C52&amp;Schema!D52&amp;Schema!E52&amp;Schema!F52</f>
        <v>HVVDAT</v>
      </c>
      <c r="B39" t="str">
        <f t="shared" si="8"/>
        <v>PP</v>
      </c>
      <c r="C39" s="52">
        <f>IF(A39="","",IF(LEN(Schema!A52)=2,1,IF(LEN(Schema!B52)=2,10,IF(LEN(Schema!C52)=2,100,IF(LEN(Schema!D52)=2,1000,IF(LEN(Schema!E52)=2,10000,0))))))</f>
        <v>0</v>
      </c>
      <c r="D39" s="52">
        <f t="shared" si="9"/>
        <v>1</v>
      </c>
      <c r="E39" s="52">
        <f>IF(A39="","",SUM(Tabel2[[#This Row],[I1]:[I2]]))</f>
        <v>1</v>
      </c>
      <c r="F39" s="53" t="str">
        <f t="shared" si="10"/>
        <v>PP</v>
      </c>
      <c r="G39" s="53" t="str">
        <f t="shared" si="11"/>
        <v/>
      </c>
      <c r="H39" s="53" t="str">
        <f t="shared" si="12"/>
        <v/>
      </c>
      <c r="I39" s="53" t="str">
        <f t="shared" si="13"/>
        <v/>
      </c>
      <c r="J39" s="53" t="str">
        <f t="shared" si="14"/>
        <v/>
      </c>
      <c r="K39" s="53" t="str">
        <f t="shared" si="15"/>
        <v>PP</v>
      </c>
      <c r="L39" t="str">
        <f>IF(C39="","",IF(LEN(Tabel2[[#This Row],[Entiteit of attribuut]])=2,"",Tabel2[[#This Row],[Entiteit]]&amp;"_"&amp;Tabel2[[#This Row],[Entiteit of attribuut]]))</f>
        <v>PP_HVVDAT</v>
      </c>
      <c r="M39" t="str">
        <f>IF(Schema!K52="","",Schema!K52)</f>
        <v/>
      </c>
      <c r="N39" t="str">
        <f>IF(Schema!L52="","",Schema!L52)</f>
        <v/>
      </c>
      <c r="O39" t="str">
        <f>IF(Schema!M52="","",Schema!M52)</f>
        <v/>
      </c>
      <c r="P39" t="str">
        <f>IF(Schema!N52="","",Schema!N52)</f>
        <v/>
      </c>
      <c r="Q39" t="str">
        <f>IF(Schema!P52="","",Schema!P52)</f>
        <v>O</v>
      </c>
    </row>
    <row r="40" spans="1:17" x14ac:dyDescent="0.2">
      <c r="A40" t="str">
        <f>Schema!A53&amp;Schema!B53&amp;Schema!C53&amp;Schema!D53&amp;Schema!E53&amp;Schema!F53</f>
        <v>INCWIJZ</v>
      </c>
      <c r="B40" t="str">
        <f t="shared" si="8"/>
        <v>PP</v>
      </c>
      <c r="C40" s="52">
        <f>IF(A40="","",IF(LEN(Schema!A53)=2,1,IF(LEN(Schema!B53)=2,10,IF(LEN(Schema!C53)=2,100,IF(LEN(Schema!D53)=2,1000,IF(LEN(Schema!E53)=2,10000,0))))))</f>
        <v>0</v>
      </c>
      <c r="D40" s="52">
        <f t="shared" si="9"/>
        <v>1</v>
      </c>
      <c r="E40" s="52">
        <f>IF(A40="","",SUM(Tabel2[[#This Row],[I1]:[I2]]))</f>
        <v>1</v>
      </c>
      <c r="F40" s="53" t="str">
        <f t="shared" si="10"/>
        <v>PP</v>
      </c>
      <c r="G40" s="53" t="str">
        <f t="shared" si="11"/>
        <v/>
      </c>
      <c r="H40" s="53" t="str">
        <f t="shared" si="12"/>
        <v/>
      </c>
      <c r="I40" s="53" t="str">
        <f t="shared" si="13"/>
        <v/>
      </c>
      <c r="J40" s="53" t="str">
        <f t="shared" si="14"/>
        <v/>
      </c>
      <c r="K40" s="53" t="str">
        <f t="shared" si="15"/>
        <v>PP</v>
      </c>
      <c r="L40" t="str">
        <f>IF(C40="","",IF(LEN(Tabel2[[#This Row],[Entiteit of attribuut]])=2,"",Tabel2[[#This Row],[Entiteit]]&amp;"_"&amp;Tabel2[[#This Row],[Entiteit of attribuut]]))</f>
        <v>PP_INCWIJZ</v>
      </c>
      <c r="M40" t="str">
        <f>IF(Schema!K53="","",Schema!K53)</f>
        <v/>
      </c>
      <c r="N40" t="str">
        <f>IF(Schema!L53="","",Schema!L53)</f>
        <v/>
      </c>
      <c r="O40" t="str">
        <f>IF(Schema!M53="","",Schema!M53)</f>
        <v/>
      </c>
      <c r="P40" t="str">
        <f>IF(Schema!N53="","",Schema!N53)</f>
        <v/>
      </c>
      <c r="Q40" t="str">
        <f>IF(Schema!P53="","",Schema!P53)</f>
        <v>LEEG</v>
      </c>
    </row>
    <row r="41" spans="1:17" x14ac:dyDescent="0.2">
      <c r="A41" t="str">
        <f>Schema!A54&amp;Schema!B54&amp;Schema!C54&amp;Schema!D54&amp;Schema!E54&amp;Schema!F54</f>
        <v>INDEX</v>
      </c>
      <c r="B41" t="str">
        <f t="shared" si="8"/>
        <v>PP</v>
      </c>
      <c r="C41" s="52">
        <f>IF(A41="","",IF(LEN(Schema!A54)=2,1,IF(LEN(Schema!B54)=2,10,IF(LEN(Schema!C54)=2,100,IF(LEN(Schema!D54)=2,1000,IF(LEN(Schema!E54)=2,10000,0))))))</f>
        <v>0</v>
      </c>
      <c r="D41" s="52">
        <f t="shared" si="9"/>
        <v>1</v>
      </c>
      <c r="E41" s="52">
        <f>IF(A41="","",SUM(Tabel2[[#This Row],[I1]:[I2]]))</f>
        <v>1</v>
      </c>
      <c r="F41" s="53" t="str">
        <f t="shared" si="10"/>
        <v>PP</v>
      </c>
      <c r="G41" s="53" t="str">
        <f t="shared" si="11"/>
        <v/>
      </c>
      <c r="H41" s="53" t="str">
        <f t="shared" si="12"/>
        <v/>
      </c>
      <c r="I41" s="53" t="str">
        <f t="shared" si="13"/>
        <v/>
      </c>
      <c r="J41" s="53" t="str">
        <f t="shared" si="14"/>
        <v/>
      </c>
      <c r="K41" s="53" t="str">
        <f t="shared" si="15"/>
        <v>PP</v>
      </c>
      <c r="L41" t="str">
        <f>IF(C41="","",IF(LEN(Tabel2[[#This Row],[Entiteit of attribuut]])=2,"",Tabel2[[#This Row],[Entiteit]]&amp;"_"&amp;Tabel2[[#This Row],[Entiteit of attribuut]]))</f>
        <v>PP_INDEX</v>
      </c>
      <c r="M41" t="str">
        <f>IF(Schema!K54="","",Schema!K54)</f>
        <v/>
      </c>
      <c r="N41" t="str">
        <f>IF(Schema!L54="","",Schema!L54)</f>
        <v/>
      </c>
      <c r="O41" t="str">
        <f>IF(Schema!M54="","",Schema!M54)</f>
        <v/>
      </c>
      <c r="P41" t="str">
        <f>IF(Schema!N54="","",Schema!N54)</f>
        <v/>
      </c>
      <c r="Q41" t="str">
        <f>IF(Schema!P54="","",Schema!P54)</f>
        <v>LEEG</v>
      </c>
    </row>
    <row r="42" spans="1:17" x14ac:dyDescent="0.2">
      <c r="A42" t="str">
        <f>Schema!A55&amp;Schema!B55&amp;Schema!C55&amp;Schema!D55&amp;Schema!E55&amp;Schema!F55</f>
        <v>INGDAT</v>
      </c>
      <c r="B42" t="str">
        <f t="shared" si="8"/>
        <v>PP</v>
      </c>
      <c r="C42" s="52">
        <f>IF(A42="","",IF(LEN(Schema!A55)=2,1,IF(LEN(Schema!B55)=2,10,IF(LEN(Schema!C55)=2,100,IF(LEN(Schema!D55)=2,1000,IF(LEN(Schema!E55)=2,10000,0))))))</f>
        <v>0</v>
      </c>
      <c r="D42" s="52">
        <f t="shared" si="9"/>
        <v>1</v>
      </c>
      <c r="E42" s="52">
        <f>IF(A42="","",SUM(Tabel2[[#This Row],[I1]:[I2]]))</f>
        <v>1</v>
      </c>
      <c r="F42" s="53" t="str">
        <f t="shared" si="10"/>
        <v>PP</v>
      </c>
      <c r="G42" s="53" t="str">
        <f t="shared" si="11"/>
        <v/>
      </c>
      <c r="H42" s="53" t="str">
        <f t="shared" si="12"/>
        <v/>
      </c>
      <c r="I42" s="53" t="str">
        <f t="shared" si="13"/>
        <v/>
      </c>
      <c r="J42" s="53" t="str">
        <f t="shared" si="14"/>
        <v/>
      </c>
      <c r="K42" s="53" t="str">
        <f t="shared" si="15"/>
        <v>PP</v>
      </c>
      <c r="L42" t="str">
        <f>IF(C42="","",IF(LEN(Tabel2[[#This Row],[Entiteit of attribuut]])=2,"",Tabel2[[#This Row],[Entiteit]]&amp;"_"&amp;Tabel2[[#This Row],[Entiteit of attribuut]]))</f>
        <v>PP_INGDAT</v>
      </c>
      <c r="M42" t="str">
        <f>IF(Schema!K55="","",Schema!K55)</f>
        <v/>
      </c>
      <c r="N42" t="str">
        <f>IF(Schema!L55="","",Schema!L55)</f>
        <v/>
      </c>
      <c r="O42" t="str">
        <f>IF(Schema!M55="","",Schema!M55)</f>
        <v/>
      </c>
      <c r="P42" t="str">
        <f>IF(Schema!N55="","",Schema!N55)</f>
        <v/>
      </c>
      <c r="Q42" t="str">
        <f>IF(Schema!P55="","",Schema!P55)</f>
        <v>V</v>
      </c>
    </row>
    <row r="43" spans="1:17" x14ac:dyDescent="0.2">
      <c r="A43" t="str">
        <f>Schema!A56&amp;Schema!B56&amp;Schema!C56&amp;Schema!D56&amp;Schema!E56&amp;Schema!F56</f>
        <v>INGDTW</v>
      </c>
      <c r="B43" t="str">
        <f t="shared" si="8"/>
        <v>PP</v>
      </c>
      <c r="C43" s="52">
        <f>IF(A43="","",IF(LEN(Schema!A56)=2,1,IF(LEN(Schema!B56)=2,10,IF(LEN(Schema!C56)=2,100,IF(LEN(Schema!D56)=2,1000,IF(LEN(Schema!E56)=2,10000,0))))))</f>
        <v>0</v>
      </c>
      <c r="D43" s="52">
        <f t="shared" si="9"/>
        <v>1</v>
      </c>
      <c r="E43" s="52">
        <f>IF(A43="","",SUM(Tabel2[[#This Row],[I1]:[I2]]))</f>
        <v>1</v>
      </c>
      <c r="F43" s="53" t="str">
        <f t="shared" si="10"/>
        <v>PP</v>
      </c>
      <c r="G43" s="53" t="str">
        <f t="shared" si="11"/>
        <v/>
      </c>
      <c r="H43" s="53" t="str">
        <f t="shared" si="12"/>
        <v/>
      </c>
      <c r="I43" s="53" t="str">
        <f t="shared" si="13"/>
        <v/>
      </c>
      <c r="J43" s="53" t="str">
        <f t="shared" si="14"/>
        <v/>
      </c>
      <c r="K43" s="53" t="str">
        <f t="shared" si="15"/>
        <v>PP</v>
      </c>
      <c r="L43" t="str">
        <f>IF(C43="","",IF(LEN(Tabel2[[#This Row],[Entiteit of attribuut]])=2,"",Tabel2[[#This Row],[Entiteit]]&amp;"_"&amp;Tabel2[[#This Row],[Entiteit of attribuut]]))</f>
        <v>PP_INGDTW</v>
      </c>
      <c r="M43" t="str">
        <f>IF(Schema!K56="","",Schema!K56)</f>
        <v/>
      </c>
      <c r="N43" t="str">
        <f>IF(Schema!L56="","",Schema!L56)</f>
        <v/>
      </c>
      <c r="O43" t="str">
        <f>IF(Schema!M56="","",Schema!M56)</f>
        <v/>
      </c>
      <c r="P43" t="str">
        <f>IF(Schema!N56="","",Schema!N56)</f>
        <v/>
      </c>
      <c r="Q43" t="str">
        <f>IF(Schema!P56="","",Schema!P56)</f>
        <v>LEEG</v>
      </c>
    </row>
    <row r="44" spans="1:17" x14ac:dyDescent="0.2">
      <c r="A44" t="str">
        <f>Schema!A57&amp;Schema!B57&amp;Schema!C57&amp;Schema!D57&amp;Schema!E57&amp;Schema!F57</f>
        <v>INTKEY</v>
      </c>
      <c r="B44" t="str">
        <f t="shared" si="8"/>
        <v>PP</v>
      </c>
      <c r="C44" s="52">
        <f>IF(A44="","",IF(LEN(Schema!A57)=2,1,IF(LEN(Schema!B57)=2,10,IF(LEN(Schema!C57)=2,100,IF(LEN(Schema!D57)=2,1000,IF(LEN(Schema!E57)=2,10000,0))))))</f>
        <v>0</v>
      </c>
      <c r="D44" s="52">
        <f t="shared" si="9"/>
        <v>1</v>
      </c>
      <c r="E44" s="52">
        <f>IF(A44="","",SUM(Tabel2[[#This Row],[I1]:[I2]]))</f>
        <v>1</v>
      </c>
      <c r="F44" s="53" t="str">
        <f t="shared" si="10"/>
        <v>PP</v>
      </c>
      <c r="G44" s="53" t="str">
        <f t="shared" si="11"/>
        <v/>
      </c>
      <c r="H44" s="53" t="str">
        <f t="shared" si="12"/>
        <v/>
      </c>
      <c r="I44" s="53" t="str">
        <f t="shared" si="13"/>
        <v/>
      </c>
      <c r="J44" s="53" t="str">
        <f t="shared" si="14"/>
        <v/>
      </c>
      <c r="K44" s="53" t="str">
        <f t="shared" si="15"/>
        <v>PP</v>
      </c>
      <c r="L44" t="str">
        <f>IF(C44="","",IF(LEN(Tabel2[[#This Row],[Entiteit of attribuut]])=2,"",Tabel2[[#This Row],[Entiteit]]&amp;"_"&amp;Tabel2[[#This Row],[Entiteit of attribuut]]))</f>
        <v>PP_INTKEY</v>
      </c>
      <c r="M44" t="str">
        <f>IF(Schema!K57="","",Schema!K57)</f>
        <v/>
      </c>
      <c r="N44" t="str">
        <f>IF(Schema!L57="","",Schema!L57)</f>
        <v/>
      </c>
      <c r="O44" t="str">
        <f>IF(Schema!M57="","",Schema!M57)</f>
        <v/>
      </c>
      <c r="P44" t="str">
        <f>IF(Schema!N57="","",Schema!N57)</f>
        <v/>
      </c>
      <c r="Q44" t="str">
        <f>IF(Schema!P57="","",Schema!P57)</f>
        <v>O</v>
      </c>
    </row>
    <row r="45" spans="1:17" x14ac:dyDescent="0.2">
      <c r="A45" t="str">
        <f>Schema!A58&amp;Schema!B58&amp;Schema!C58&amp;Schema!D58&amp;Schema!E58&amp;Schema!F58</f>
        <v>LWYZDAT</v>
      </c>
      <c r="B45" t="str">
        <f t="shared" si="8"/>
        <v>PP</v>
      </c>
      <c r="C45" s="52">
        <f>IF(A45="","",IF(LEN(Schema!A58)=2,1,IF(LEN(Schema!B58)=2,10,IF(LEN(Schema!C58)=2,100,IF(LEN(Schema!D58)=2,1000,IF(LEN(Schema!E58)=2,10000,0))))))</f>
        <v>0</v>
      </c>
      <c r="D45" s="52">
        <f t="shared" si="9"/>
        <v>1</v>
      </c>
      <c r="E45" s="52">
        <f>IF(A45="","",SUM(Tabel2[[#This Row],[I1]:[I2]]))</f>
        <v>1</v>
      </c>
      <c r="F45" s="53" t="str">
        <f t="shared" si="10"/>
        <v>PP</v>
      </c>
      <c r="G45" s="53" t="str">
        <f t="shared" si="11"/>
        <v/>
      </c>
      <c r="H45" s="53" t="str">
        <f t="shared" si="12"/>
        <v/>
      </c>
      <c r="I45" s="53" t="str">
        <f t="shared" si="13"/>
        <v/>
      </c>
      <c r="J45" s="53" t="str">
        <f t="shared" si="14"/>
        <v/>
      </c>
      <c r="K45" s="53" t="str">
        <f t="shared" si="15"/>
        <v>PP</v>
      </c>
      <c r="L45" t="str">
        <f>IF(C45="","",IF(LEN(Tabel2[[#This Row],[Entiteit of attribuut]])=2,"",Tabel2[[#This Row],[Entiteit]]&amp;"_"&amp;Tabel2[[#This Row],[Entiteit of attribuut]]))</f>
        <v>PP_LWYZDAT</v>
      </c>
      <c r="M45" t="str">
        <f>IF(Schema!K58="","",Schema!K58)</f>
        <v/>
      </c>
      <c r="N45" t="str">
        <f>IF(Schema!L58="","",Schema!L58)</f>
        <v/>
      </c>
      <c r="O45" t="str">
        <f>IF(Schema!M58="","",Schema!M58)</f>
        <v/>
      </c>
      <c r="P45" t="str">
        <f>IF(Schema!N58="","",Schema!N58)</f>
        <v/>
      </c>
      <c r="Q45" t="str">
        <f>IF(Schema!P58="","",Schema!P58)</f>
        <v>O</v>
      </c>
    </row>
    <row r="46" spans="1:17" x14ac:dyDescent="0.2">
      <c r="A46" t="str">
        <f>Schema!A59&amp;Schema!B59&amp;Schema!C59&amp;Schema!D59&amp;Schema!E59&amp;Schema!F59</f>
        <v>MYAAND</v>
      </c>
      <c r="B46" t="str">
        <f t="shared" si="8"/>
        <v>PP</v>
      </c>
      <c r="C46" s="52">
        <f>IF(A46="","",IF(LEN(Schema!A59)=2,1,IF(LEN(Schema!B59)=2,10,IF(LEN(Schema!C59)=2,100,IF(LEN(Schema!D59)=2,1000,IF(LEN(Schema!E59)=2,10000,0))))))</f>
        <v>0</v>
      </c>
      <c r="D46" s="52">
        <f t="shared" si="9"/>
        <v>1</v>
      </c>
      <c r="E46" s="52">
        <f>IF(A46="","",SUM(Tabel2[[#This Row],[I1]:[I2]]))</f>
        <v>1</v>
      </c>
      <c r="F46" s="53" t="str">
        <f t="shared" si="10"/>
        <v>PP</v>
      </c>
      <c r="G46" s="53" t="str">
        <f t="shared" si="11"/>
        <v/>
      </c>
      <c r="H46" s="53" t="str">
        <f t="shared" si="12"/>
        <v/>
      </c>
      <c r="I46" s="53" t="str">
        <f t="shared" si="13"/>
        <v/>
      </c>
      <c r="J46" s="53" t="str">
        <f t="shared" si="14"/>
        <v/>
      </c>
      <c r="K46" s="53" t="str">
        <f t="shared" si="15"/>
        <v>PP</v>
      </c>
      <c r="L46" t="str">
        <f>IF(C46="","",IF(LEN(Tabel2[[#This Row],[Entiteit of attribuut]])=2,"",Tabel2[[#This Row],[Entiteit]]&amp;"_"&amp;Tabel2[[#This Row],[Entiteit of attribuut]]))</f>
        <v>PP_MYAAND</v>
      </c>
      <c r="M46" t="str">
        <f>IF(Schema!K59="","",Schema!K59)</f>
        <v/>
      </c>
      <c r="N46" t="str">
        <f>IF(Schema!L59="","",Schema!L59)</f>
        <v/>
      </c>
      <c r="O46" t="str">
        <f>IF(Schema!M59="","",Schema!M59)</f>
        <v/>
      </c>
      <c r="P46" t="str">
        <f>IF(Schema!N59="","",Schema!N59)</f>
        <v/>
      </c>
      <c r="Q46" t="str">
        <f>IF(Schema!P59="","",Schema!P59)</f>
        <v>V</v>
      </c>
    </row>
    <row r="47" spans="1:17" x14ac:dyDescent="0.2">
      <c r="A47" t="str">
        <f>Schema!A60&amp;Schema!B60&amp;Schema!C60&amp;Schema!D60&amp;Schema!E60&amp;Schema!F60</f>
        <v>NJP</v>
      </c>
      <c r="B47" t="str">
        <f t="shared" si="8"/>
        <v>PP</v>
      </c>
      <c r="C47" s="52">
        <f>IF(A47="","",IF(LEN(Schema!A60)=2,1,IF(LEN(Schema!B60)=2,10,IF(LEN(Schema!C60)=2,100,IF(LEN(Schema!D60)=2,1000,IF(LEN(Schema!E60)=2,10000,0))))))</f>
        <v>0</v>
      </c>
      <c r="D47" s="52">
        <f t="shared" si="9"/>
        <v>1</v>
      </c>
      <c r="E47" s="52">
        <f>IF(A47="","",SUM(Tabel2[[#This Row],[I1]:[I2]]))</f>
        <v>1</v>
      </c>
      <c r="F47" s="53" t="str">
        <f t="shared" si="10"/>
        <v>PP</v>
      </c>
      <c r="G47" s="53" t="str">
        <f t="shared" si="11"/>
        <v/>
      </c>
      <c r="H47" s="53" t="str">
        <f t="shared" si="12"/>
        <v/>
      </c>
      <c r="I47" s="53" t="str">
        <f t="shared" si="13"/>
        <v/>
      </c>
      <c r="J47" s="53" t="str">
        <f t="shared" si="14"/>
        <v/>
      </c>
      <c r="K47" s="53" t="str">
        <f t="shared" si="15"/>
        <v>PP</v>
      </c>
      <c r="L47" t="str">
        <f>IF(C47="","",IF(LEN(Tabel2[[#This Row],[Entiteit of attribuut]])=2,"",Tabel2[[#This Row],[Entiteit]]&amp;"_"&amp;Tabel2[[#This Row],[Entiteit of attribuut]]))</f>
        <v>PP_NJP</v>
      </c>
      <c r="M47" t="str">
        <f>IF(Schema!K60="","",Schema!K60)</f>
        <v/>
      </c>
      <c r="N47" t="str">
        <f>IF(Schema!L60="","",Schema!L60)</f>
        <v/>
      </c>
      <c r="O47" t="str">
        <f>IF(Schema!M60="","",Schema!M60)</f>
        <v/>
      </c>
      <c r="P47" t="str">
        <f>IF(Schema!N60="","",Schema!N60)</f>
        <v/>
      </c>
      <c r="Q47" t="str">
        <f>IF(Schema!P60="","",Schema!P60)</f>
        <v>O</v>
      </c>
    </row>
    <row r="48" spans="1:17" x14ac:dyDescent="0.2">
      <c r="A48" t="str">
        <f>Schema!A61&amp;Schema!B61&amp;Schema!C61&amp;Schema!D61&amp;Schema!E61&amp;Schema!F61</f>
        <v>NUMMER</v>
      </c>
      <c r="B48" t="str">
        <f t="shared" si="8"/>
        <v>PP</v>
      </c>
      <c r="C48" s="52">
        <f>IF(A48="","",IF(LEN(Schema!A61)=2,1,IF(LEN(Schema!B61)=2,10,IF(LEN(Schema!C61)=2,100,IF(LEN(Schema!D61)=2,1000,IF(LEN(Schema!E61)=2,10000,0))))))</f>
        <v>0</v>
      </c>
      <c r="D48" s="52">
        <f t="shared" si="9"/>
        <v>1</v>
      </c>
      <c r="E48" s="52">
        <f>IF(A48="","",SUM(Tabel2[[#This Row],[I1]:[I2]]))</f>
        <v>1</v>
      </c>
      <c r="F48" s="53" t="str">
        <f t="shared" si="10"/>
        <v>PP</v>
      </c>
      <c r="G48" s="53" t="str">
        <f t="shared" si="11"/>
        <v/>
      </c>
      <c r="H48" s="53" t="str">
        <f t="shared" si="12"/>
        <v/>
      </c>
      <c r="I48" s="53" t="str">
        <f t="shared" si="13"/>
        <v/>
      </c>
      <c r="J48" s="53" t="str">
        <f t="shared" si="14"/>
        <v/>
      </c>
      <c r="K48" s="53" t="str">
        <f t="shared" si="15"/>
        <v>PP</v>
      </c>
      <c r="L48" t="str">
        <f>IF(C48="","",IF(LEN(Tabel2[[#This Row],[Entiteit of attribuut]])=2,"",Tabel2[[#This Row],[Entiteit]]&amp;"_"&amp;Tabel2[[#This Row],[Entiteit of attribuut]]))</f>
        <v>PP_NUMMER</v>
      </c>
      <c r="M48" t="str">
        <f>IF(Schema!K61="","",Schema!K61)</f>
        <v/>
      </c>
      <c r="N48" t="str">
        <f>IF(Schema!L61="","",Schema!L61)</f>
        <v/>
      </c>
      <c r="O48" t="str">
        <f>IF(Schema!M61="","",Schema!M61)</f>
        <v/>
      </c>
      <c r="P48" t="str">
        <f>IF(Schema!N61="","",Schema!N61)</f>
        <v/>
      </c>
      <c r="Q48" t="str">
        <f>IF(Schema!P61="","",Schema!P61)</f>
        <v>V</v>
      </c>
    </row>
    <row r="49" spans="1:17" x14ac:dyDescent="0.2">
      <c r="A49" t="str">
        <f>Schema!A62&amp;Schema!B62&amp;Schema!C62&amp;Schema!D62&amp;Schema!E62&amp;Schema!F62</f>
        <v>POLPKJN</v>
      </c>
      <c r="B49" t="str">
        <f t="shared" si="8"/>
        <v>PP</v>
      </c>
      <c r="C49" s="52">
        <f>IF(A49="","",IF(LEN(Schema!A62)=2,1,IF(LEN(Schema!B62)=2,10,IF(LEN(Schema!C62)=2,100,IF(LEN(Schema!D62)=2,1000,IF(LEN(Schema!E62)=2,10000,0))))))</f>
        <v>0</v>
      </c>
      <c r="D49" s="52">
        <f t="shared" si="9"/>
        <v>1</v>
      </c>
      <c r="E49" s="52">
        <f>IF(A49="","",SUM(Tabel2[[#This Row],[I1]:[I2]]))</f>
        <v>1</v>
      </c>
      <c r="F49" s="53" t="str">
        <f t="shared" si="10"/>
        <v>PP</v>
      </c>
      <c r="G49" s="53" t="str">
        <f t="shared" si="11"/>
        <v/>
      </c>
      <c r="H49" s="53" t="str">
        <f t="shared" si="12"/>
        <v/>
      </c>
      <c r="I49" s="53" t="str">
        <f t="shared" si="13"/>
        <v/>
      </c>
      <c r="J49" s="53" t="str">
        <f t="shared" si="14"/>
        <v/>
      </c>
      <c r="K49" s="53" t="str">
        <f t="shared" si="15"/>
        <v>PP</v>
      </c>
      <c r="L49" t="str">
        <f>IF(C49="","",IF(LEN(Tabel2[[#This Row],[Entiteit of attribuut]])=2,"",Tabel2[[#This Row],[Entiteit]]&amp;"_"&amp;Tabel2[[#This Row],[Entiteit of attribuut]]))</f>
        <v>PP_POLPKJN</v>
      </c>
      <c r="M49" t="str">
        <f>IF(Schema!K62="","",Schema!K62)</f>
        <v/>
      </c>
      <c r="N49" t="str">
        <f>IF(Schema!L62="","",Schema!L62)</f>
        <v/>
      </c>
      <c r="O49" t="str">
        <f>IF(Schema!M62="","",Schema!M62)</f>
        <v/>
      </c>
      <c r="P49" t="str">
        <f>IF(Schema!N62="","",Schema!N62)</f>
        <v/>
      </c>
      <c r="Q49" t="str">
        <f>IF(Schema!P62="","",Schema!P62)</f>
        <v>V</v>
      </c>
    </row>
    <row r="50" spans="1:17" x14ac:dyDescent="0.2">
      <c r="A50" t="str">
        <f>Schema!A63&amp;Schema!B63&amp;Schema!C63&amp;Schema!D63&amp;Schema!E63&amp;Schema!F63</f>
        <v>PPRC</v>
      </c>
      <c r="B50" t="str">
        <f t="shared" si="8"/>
        <v>PP</v>
      </c>
      <c r="C50" s="52">
        <f>IF(A50="","",IF(LEN(Schema!A63)=2,1,IF(LEN(Schema!B63)=2,10,IF(LEN(Schema!C63)=2,100,IF(LEN(Schema!D63)=2,1000,IF(LEN(Schema!E63)=2,10000,0))))))</f>
        <v>0</v>
      </c>
      <c r="D50" s="52">
        <f t="shared" si="9"/>
        <v>1</v>
      </c>
      <c r="E50" s="52">
        <f>IF(A50="","",SUM(Tabel2[[#This Row],[I1]:[I2]]))</f>
        <v>1</v>
      </c>
      <c r="F50" s="53" t="str">
        <f t="shared" si="10"/>
        <v>PP</v>
      </c>
      <c r="G50" s="53" t="str">
        <f t="shared" si="11"/>
        <v/>
      </c>
      <c r="H50" s="53" t="str">
        <f t="shared" si="12"/>
        <v/>
      </c>
      <c r="I50" s="53" t="str">
        <f t="shared" si="13"/>
        <v/>
      </c>
      <c r="J50" s="53" t="str">
        <f t="shared" si="14"/>
        <v/>
      </c>
      <c r="K50" s="53" t="str">
        <f t="shared" si="15"/>
        <v>PP</v>
      </c>
      <c r="L50" t="str">
        <f>IF(C50="","",IF(LEN(Tabel2[[#This Row],[Entiteit of attribuut]])=2,"",Tabel2[[#This Row],[Entiteit]]&amp;"_"&amp;Tabel2[[#This Row],[Entiteit of attribuut]]))</f>
        <v>PP_PPRC</v>
      </c>
      <c r="M50" t="str">
        <f>IF(Schema!K63="","",Schema!K63)</f>
        <v/>
      </c>
      <c r="N50" t="str">
        <f>IF(Schema!L63="","",Schema!L63)</f>
        <v/>
      </c>
      <c r="O50" t="str">
        <f>IF(Schema!M63="","",Schema!M63)</f>
        <v/>
      </c>
      <c r="P50" t="str">
        <f>IF(Schema!N63="","",Schema!N63)</f>
        <v/>
      </c>
      <c r="Q50" t="str">
        <f>IF(Schema!P63="","",Schema!P63)</f>
        <v>LEEG</v>
      </c>
    </row>
    <row r="51" spans="1:17" x14ac:dyDescent="0.2">
      <c r="A51" t="str">
        <f>Schema!A64&amp;Schema!B64&amp;Schema!C64&amp;Schema!D64&amp;Schema!E64&amp;Schema!F64</f>
        <v>PRDTOMZ</v>
      </c>
      <c r="B51" t="str">
        <f t="shared" si="8"/>
        <v>PP</v>
      </c>
      <c r="C51" s="52">
        <f>IF(A51="","",IF(LEN(Schema!A64)=2,1,IF(LEN(Schema!B64)=2,10,IF(LEN(Schema!C64)=2,100,IF(LEN(Schema!D64)=2,1000,IF(LEN(Schema!E64)=2,10000,0))))))</f>
        <v>0</v>
      </c>
      <c r="D51" s="52">
        <f t="shared" si="9"/>
        <v>1</v>
      </c>
      <c r="E51" s="52">
        <f>IF(A51="","",SUM(Tabel2[[#This Row],[I1]:[I2]]))</f>
        <v>1</v>
      </c>
      <c r="F51" s="53" t="str">
        <f t="shared" si="10"/>
        <v>PP</v>
      </c>
      <c r="G51" s="53" t="str">
        <f t="shared" si="11"/>
        <v/>
      </c>
      <c r="H51" s="53" t="str">
        <f t="shared" si="12"/>
        <v/>
      </c>
      <c r="I51" s="53" t="str">
        <f t="shared" si="13"/>
        <v/>
      </c>
      <c r="J51" s="53" t="str">
        <f t="shared" si="14"/>
        <v/>
      </c>
      <c r="K51" s="53" t="str">
        <f t="shared" si="15"/>
        <v>PP</v>
      </c>
      <c r="L51" t="str">
        <f>IF(C51="","",IF(LEN(Tabel2[[#This Row],[Entiteit of attribuut]])=2,"",Tabel2[[#This Row],[Entiteit]]&amp;"_"&amp;Tabel2[[#This Row],[Entiteit of attribuut]]))</f>
        <v>PP_PRDTOMZ</v>
      </c>
      <c r="M51" t="str">
        <f>IF(Schema!K64="","",Schema!K64)</f>
        <v/>
      </c>
      <c r="N51" t="str">
        <f>IF(Schema!L64="","",Schema!L64)</f>
        <v/>
      </c>
      <c r="O51" t="str">
        <f>IF(Schema!M64="","",Schema!M64)</f>
        <v/>
      </c>
      <c r="P51" t="str">
        <f>IF(Schema!N64="","",Schema!N64)</f>
        <v/>
      </c>
      <c r="Q51" t="str">
        <f>IF(Schema!P64="","",Schema!P64)</f>
        <v>LEEG</v>
      </c>
    </row>
    <row r="52" spans="1:17" x14ac:dyDescent="0.2">
      <c r="A52" t="str">
        <f>Schema!A65&amp;Schema!B65&amp;Schema!C65&amp;Schema!D65&amp;Schema!E65&amp;Schema!F65</f>
        <v>PRODUCT</v>
      </c>
      <c r="B52" t="str">
        <f t="shared" si="8"/>
        <v>PP</v>
      </c>
      <c r="C52" s="52">
        <f>IF(A52="","",IF(LEN(Schema!A65)=2,1,IF(LEN(Schema!B65)=2,10,IF(LEN(Schema!C65)=2,100,IF(LEN(Schema!D65)=2,1000,IF(LEN(Schema!E65)=2,10000,0))))))</f>
        <v>0</v>
      </c>
      <c r="D52" s="52">
        <f t="shared" si="9"/>
        <v>1</v>
      </c>
      <c r="E52" s="52">
        <f>IF(A52="","",SUM(Tabel2[[#This Row],[I1]:[I2]]))</f>
        <v>1</v>
      </c>
      <c r="F52" s="53" t="str">
        <f t="shared" si="10"/>
        <v>PP</v>
      </c>
      <c r="G52" s="53" t="str">
        <f t="shared" si="11"/>
        <v/>
      </c>
      <c r="H52" s="53" t="str">
        <f t="shared" si="12"/>
        <v/>
      </c>
      <c r="I52" s="53" t="str">
        <f t="shared" si="13"/>
        <v/>
      </c>
      <c r="J52" s="53" t="str">
        <f t="shared" si="14"/>
        <v/>
      </c>
      <c r="K52" s="53" t="str">
        <f t="shared" si="15"/>
        <v>PP</v>
      </c>
      <c r="L52" t="str">
        <f>IF(C52="","",IF(LEN(Tabel2[[#This Row],[Entiteit of attribuut]])=2,"",Tabel2[[#This Row],[Entiteit]]&amp;"_"&amp;Tabel2[[#This Row],[Entiteit of attribuut]]))</f>
        <v>PP_PRODUCT</v>
      </c>
      <c r="M52" t="str">
        <f>IF(Schema!K65="","",Schema!K65)</f>
        <v/>
      </c>
      <c r="N52" t="str">
        <f>IF(Schema!L65="","",Schema!L65)</f>
        <v/>
      </c>
      <c r="O52" t="str">
        <f>IF(Schema!M65="","",Schema!M65)</f>
        <v/>
      </c>
      <c r="P52" t="str">
        <f>IF(Schema!N65="","",Schema!N65)</f>
        <v/>
      </c>
      <c r="Q52" t="str">
        <f>IF(Schema!P65="","",Schema!P65)</f>
        <v>LEEG</v>
      </c>
    </row>
    <row r="53" spans="1:17" x14ac:dyDescent="0.2">
      <c r="A53" t="str">
        <f>Schema!A66&amp;Schema!B66&amp;Schema!C66&amp;Schema!D66&amp;Schema!E66&amp;Schema!F66</f>
        <v>REFNR</v>
      </c>
      <c r="B53" t="str">
        <f t="shared" si="8"/>
        <v>PP</v>
      </c>
      <c r="C53" s="52">
        <f>IF(A53="","",IF(LEN(Schema!A66)=2,1,IF(LEN(Schema!B66)=2,10,IF(LEN(Schema!C66)=2,100,IF(LEN(Schema!D66)=2,1000,IF(LEN(Schema!E66)=2,10000,0))))))</f>
        <v>0</v>
      </c>
      <c r="D53" s="52">
        <f t="shared" si="9"/>
        <v>1</v>
      </c>
      <c r="E53" s="52">
        <f>IF(A53="","",SUM(Tabel2[[#This Row],[I1]:[I2]]))</f>
        <v>1</v>
      </c>
      <c r="F53" s="53" t="str">
        <f t="shared" si="10"/>
        <v>PP</v>
      </c>
      <c r="G53" s="53" t="str">
        <f t="shared" si="11"/>
        <v/>
      </c>
      <c r="H53" s="53" t="str">
        <f t="shared" si="12"/>
        <v/>
      </c>
      <c r="I53" s="53" t="str">
        <f t="shared" si="13"/>
        <v/>
      </c>
      <c r="J53" s="53" t="str">
        <f t="shared" si="14"/>
        <v/>
      </c>
      <c r="K53" s="53" t="str">
        <f t="shared" si="15"/>
        <v>PP</v>
      </c>
      <c r="L53" t="str">
        <f>IF(C53="","",IF(LEN(Tabel2[[#This Row],[Entiteit of attribuut]])=2,"",Tabel2[[#This Row],[Entiteit]]&amp;"_"&amp;Tabel2[[#This Row],[Entiteit of attribuut]]))</f>
        <v>PP_REFNR</v>
      </c>
      <c r="M53" t="str">
        <f>IF(Schema!K66="","",Schema!K66)</f>
        <v/>
      </c>
      <c r="N53" t="str">
        <f>IF(Schema!L66="","",Schema!L66)</f>
        <v/>
      </c>
      <c r="O53" t="str">
        <f>IF(Schema!M66="","",Schema!M66)</f>
        <v/>
      </c>
      <c r="P53" t="str">
        <f>IF(Schema!N66="","",Schema!N66)</f>
        <v/>
      </c>
      <c r="Q53" t="str">
        <f>IF(Schema!P66="","",Schema!P66)</f>
        <v>O</v>
      </c>
    </row>
    <row r="54" spans="1:17" x14ac:dyDescent="0.2">
      <c r="A54" t="str">
        <f>Schema!A67&amp;Schema!B67&amp;Schema!C67&amp;Schema!D67&amp;Schema!E67&amp;Schema!F67</f>
        <v>SPECLIM</v>
      </c>
      <c r="B54" t="str">
        <f t="shared" si="8"/>
        <v>PP</v>
      </c>
      <c r="C54" s="52">
        <f>IF(A54="","",IF(LEN(Schema!A67)=2,1,IF(LEN(Schema!B67)=2,10,IF(LEN(Schema!C67)=2,100,IF(LEN(Schema!D67)=2,1000,IF(LEN(Schema!E67)=2,10000,0))))))</f>
        <v>0</v>
      </c>
      <c r="D54" s="52">
        <f t="shared" si="9"/>
        <v>1</v>
      </c>
      <c r="E54" s="52">
        <f>IF(A54="","",SUM(Tabel2[[#This Row],[I1]:[I2]]))</f>
        <v>1</v>
      </c>
      <c r="F54" s="53" t="str">
        <f t="shared" si="10"/>
        <v>PP</v>
      </c>
      <c r="G54" s="53" t="str">
        <f t="shared" si="11"/>
        <v/>
      </c>
      <c r="H54" s="53" t="str">
        <f t="shared" si="12"/>
        <v/>
      </c>
      <c r="I54" s="53" t="str">
        <f t="shared" si="13"/>
        <v/>
      </c>
      <c r="J54" s="53" t="str">
        <f t="shared" si="14"/>
        <v/>
      </c>
      <c r="K54" s="53" t="str">
        <f t="shared" si="15"/>
        <v>PP</v>
      </c>
      <c r="L54" t="str">
        <f>IF(C54="","",IF(LEN(Tabel2[[#This Row],[Entiteit of attribuut]])=2,"",Tabel2[[#This Row],[Entiteit]]&amp;"_"&amp;Tabel2[[#This Row],[Entiteit of attribuut]]))</f>
        <v>PP_SPECLIM</v>
      </c>
      <c r="M54" t="str">
        <f>IF(Schema!K67="","",Schema!K67)</f>
        <v/>
      </c>
      <c r="N54" t="str">
        <f>IF(Schema!L67="","",Schema!L67)</f>
        <v/>
      </c>
      <c r="O54" t="str">
        <f>IF(Schema!M67="","",Schema!M67)</f>
        <v/>
      </c>
      <c r="P54" t="str">
        <f>IF(Schema!N67="","",Schema!N67)</f>
        <v/>
      </c>
      <c r="Q54" t="str">
        <f>IF(Schema!P67="","",Schema!P67)</f>
        <v>V</v>
      </c>
    </row>
    <row r="55" spans="1:17" x14ac:dyDescent="0.2">
      <c r="A55" t="str">
        <f>Schema!A68&amp;Schema!B68&amp;Schema!C68&amp;Schema!D68&amp;Schema!E68&amp;Schema!F68</f>
        <v>STATUS</v>
      </c>
      <c r="B55" t="str">
        <f t="shared" si="8"/>
        <v>PP</v>
      </c>
      <c r="C55" s="52">
        <f>IF(A55="","",IF(LEN(Schema!A68)=2,1,IF(LEN(Schema!B68)=2,10,IF(LEN(Schema!C68)=2,100,IF(LEN(Schema!D68)=2,1000,IF(LEN(Schema!E68)=2,10000,0))))))</f>
        <v>0</v>
      </c>
      <c r="D55" s="52">
        <f t="shared" si="9"/>
        <v>1</v>
      </c>
      <c r="E55" s="52">
        <f>IF(A55="","",SUM(Tabel2[[#This Row],[I1]:[I2]]))</f>
        <v>1</v>
      </c>
      <c r="F55" s="53" t="str">
        <f t="shared" si="10"/>
        <v>PP</v>
      </c>
      <c r="G55" s="53" t="str">
        <f t="shared" si="11"/>
        <v/>
      </c>
      <c r="H55" s="53" t="str">
        <f t="shared" si="12"/>
        <v/>
      </c>
      <c r="I55" s="53" t="str">
        <f t="shared" si="13"/>
        <v/>
      </c>
      <c r="J55" s="53" t="str">
        <f t="shared" si="14"/>
        <v/>
      </c>
      <c r="K55" s="53" t="str">
        <f t="shared" si="15"/>
        <v>PP</v>
      </c>
      <c r="L55" t="str">
        <f>IF(C55="","",IF(LEN(Tabel2[[#This Row],[Entiteit of attribuut]])=2,"",Tabel2[[#This Row],[Entiteit]]&amp;"_"&amp;Tabel2[[#This Row],[Entiteit of attribuut]]))</f>
        <v>PP_STATUS</v>
      </c>
      <c r="M55" t="str">
        <f>IF(Schema!K68="","",Schema!K68)</f>
        <v/>
      </c>
      <c r="N55" t="str">
        <f>IF(Schema!L68="","",Schema!L68)</f>
        <v/>
      </c>
      <c r="O55" t="str">
        <f>IF(Schema!M68="","",Schema!M68)</f>
        <v/>
      </c>
      <c r="P55" t="str">
        <f>IF(Schema!N68="","",Schema!N68)</f>
        <v/>
      </c>
      <c r="Q55" t="str">
        <f>IF(Schema!P68="","",Schema!P68)</f>
        <v>V</v>
      </c>
    </row>
    <row r="56" spans="1:17" x14ac:dyDescent="0.2">
      <c r="A56" t="str">
        <f>Schema!A69&amp;Schema!B69&amp;Schema!C69&amp;Schema!D69&amp;Schema!E69&amp;Schema!F69</f>
        <v>STPRV</v>
      </c>
      <c r="B56" t="str">
        <f t="shared" si="8"/>
        <v>PP</v>
      </c>
      <c r="C56" s="52">
        <f>IF(A56="","",IF(LEN(Schema!A69)=2,1,IF(LEN(Schema!B69)=2,10,IF(LEN(Schema!C69)=2,100,IF(LEN(Schema!D69)=2,1000,IF(LEN(Schema!E69)=2,10000,0))))))</f>
        <v>0</v>
      </c>
      <c r="D56" s="52">
        <f t="shared" si="9"/>
        <v>1</v>
      </c>
      <c r="E56" s="52">
        <f>IF(A56="","",SUM(Tabel2[[#This Row],[I1]:[I2]]))</f>
        <v>1</v>
      </c>
      <c r="F56" s="53" t="str">
        <f t="shared" si="10"/>
        <v>PP</v>
      </c>
      <c r="G56" s="53" t="str">
        <f t="shared" si="11"/>
        <v/>
      </c>
      <c r="H56" s="53" t="str">
        <f t="shared" si="12"/>
        <v/>
      </c>
      <c r="I56" s="53" t="str">
        <f t="shared" si="13"/>
        <v/>
      </c>
      <c r="J56" s="53" t="str">
        <f t="shared" si="14"/>
        <v/>
      </c>
      <c r="K56" s="53" t="str">
        <f t="shared" si="15"/>
        <v>PP</v>
      </c>
      <c r="L56" t="str">
        <f>IF(C56="","",IF(LEN(Tabel2[[#This Row],[Entiteit of attribuut]])=2,"",Tabel2[[#This Row],[Entiteit]]&amp;"_"&amp;Tabel2[[#This Row],[Entiteit of attribuut]]))</f>
        <v>PP_STPRV</v>
      </c>
      <c r="M56" t="str">
        <f>IF(Schema!K69="","",Schema!K69)</f>
        <v/>
      </c>
      <c r="N56" t="str">
        <f>IF(Schema!L69="","",Schema!L69)</f>
        <v/>
      </c>
      <c r="O56" t="str">
        <f>IF(Schema!M69="","",Schema!M69)</f>
        <v/>
      </c>
      <c r="P56" t="str">
        <f>IF(Schema!N69="","",Schema!N69)</f>
        <v/>
      </c>
      <c r="Q56" t="str">
        <f>IF(Schema!P69="","",Schema!P69)</f>
        <v>LEEG</v>
      </c>
    </row>
    <row r="57" spans="1:17" x14ac:dyDescent="0.2">
      <c r="A57" t="str">
        <f>Schema!A70&amp;Schema!B70&amp;Schema!C70&amp;Schema!D70&amp;Schema!E70&amp;Schema!F70</f>
        <v>TARDAT</v>
      </c>
      <c r="B57" t="str">
        <f t="shared" si="8"/>
        <v>PP</v>
      </c>
      <c r="C57" s="52">
        <f>IF(A57="","",IF(LEN(Schema!A70)=2,1,IF(LEN(Schema!B70)=2,10,IF(LEN(Schema!C70)=2,100,IF(LEN(Schema!D70)=2,1000,IF(LEN(Schema!E70)=2,10000,0))))))</f>
        <v>0</v>
      </c>
      <c r="D57" s="52">
        <f t="shared" si="9"/>
        <v>1</v>
      </c>
      <c r="E57" s="52">
        <f>IF(A57="","",SUM(Tabel2[[#This Row],[I1]:[I2]]))</f>
        <v>1</v>
      </c>
      <c r="F57" s="53" t="str">
        <f t="shared" si="10"/>
        <v>PP</v>
      </c>
      <c r="G57" s="53" t="str">
        <f t="shared" si="11"/>
        <v/>
      </c>
      <c r="H57" s="53" t="str">
        <f t="shared" si="12"/>
        <v/>
      </c>
      <c r="I57" s="53" t="str">
        <f t="shared" si="13"/>
        <v/>
      </c>
      <c r="J57" s="53" t="str">
        <f t="shared" si="14"/>
        <v/>
      </c>
      <c r="K57" s="53" t="str">
        <f t="shared" si="15"/>
        <v>PP</v>
      </c>
      <c r="L57" t="str">
        <f>IF(C57="","",IF(LEN(Tabel2[[#This Row],[Entiteit of attribuut]])=2,"",Tabel2[[#This Row],[Entiteit]]&amp;"_"&amp;Tabel2[[#This Row],[Entiteit of attribuut]]))</f>
        <v>PP_TARDAT</v>
      </c>
      <c r="M57" t="str">
        <f>IF(Schema!K70="","",Schema!K70)</f>
        <v/>
      </c>
      <c r="N57" t="str">
        <f>IF(Schema!L70="","",Schema!L70)</f>
        <v/>
      </c>
      <c r="O57" t="str">
        <f>IF(Schema!M70="","",Schema!M70)</f>
        <v/>
      </c>
      <c r="P57" t="str">
        <f>IF(Schema!N70="","",Schema!N70)</f>
        <v/>
      </c>
      <c r="Q57" t="str">
        <f>IF(Schema!P70="","",Schema!P70)</f>
        <v>LEEG</v>
      </c>
    </row>
    <row r="58" spans="1:17" x14ac:dyDescent="0.2">
      <c r="A58" t="str">
        <f>Schema!A71&amp;Schema!B71&amp;Schema!C71&amp;Schema!D71&amp;Schema!E71&amp;Schema!F71</f>
        <v>TJRPO</v>
      </c>
      <c r="B58" t="str">
        <f t="shared" si="8"/>
        <v>PP</v>
      </c>
      <c r="C58" s="52">
        <f>IF(A58="","",IF(LEN(Schema!A71)=2,1,IF(LEN(Schema!B71)=2,10,IF(LEN(Schema!C71)=2,100,IF(LEN(Schema!D71)=2,1000,IF(LEN(Schema!E71)=2,10000,0))))))</f>
        <v>0</v>
      </c>
      <c r="D58" s="52">
        <f t="shared" si="9"/>
        <v>1</v>
      </c>
      <c r="E58" s="52">
        <f>IF(A58="","",SUM(Tabel2[[#This Row],[I1]:[I2]]))</f>
        <v>1</v>
      </c>
      <c r="F58" s="53" t="str">
        <f t="shared" si="10"/>
        <v>PP</v>
      </c>
      <c r="G58" s="53" t="str">
        <f t="shared" si="11"/>
        <v/>
      </c>
      <c r="H58" s="53" t="str">
        <f t="shared" si="12"/>
        <v/>
      </c>
      <c r="I58" s="53" t="str">
        <f t="shared" si="13"/>
        <v/>
      </c>
      <c r="J58" s="53" t="str">
        <f t="shared" si="14"/>
        <v/>
      </c>
      <c r="K58" s="53" t="str">
        <f t="shared" si="15"/>
        <v>PP</v>
      </c>
      <c r="L58" t="str">
        <f>IF(C58="","",IF(LEN(Tabel2[[#This Row],[Entiteit of attribuut]])=2,"",Tabel2[[#This Row],[Entiteit]]&amp;"_"&amp;Tabel2[[#This Row],[Entiteit of attribuut]]))</f>
        <v>PP_TJRPO</v>
      </c>
      <c r="M58" t="str">
        <f>IF(Schema!K71="","",Schema!K71)</f>
        <v/>
      </c>
      <c r="N58" t="str">
        <f>IF(Schema!L71="","",Schema!L71)</f>
        <v/>
      </c>
      <c r="O58" t="str">
        <f>IF(Schema!M71="","",Schema!M71)</f>
        <v/>
      </c>
      <c r="P58" t="str">
        <f>IF(Schema!N71="","",Schema!N71)</f>
        <v/>
      </c>
      <c r="Q58" t="str">
        <f>IF(Schema!P71="","",Schema!P71)</f>
        <v>O</v>
      </c>
    </row>
    <row r="59" spans="1:17" x14ac:dyDescent="0.2">
      <c r="A59" t="str">
        <f>Schema!A72&amp;Schema!B72&amp;Schema!C72&amp;Schema!D72&amp;Schema!E72&amp;Schema!F72</f>
        <v>TJRPP</v>
      </c>
      <c r="B59" t="str">
        <f t="shared" si="8"/>
        <v>PP</v>
      </c>
      <c r="C59" s="52">
        <f>IF(A59="","",IF(LEN(Schema!A72)=2,1,IF(LEN(Schema!B72)=2,10,IF(LEN(Schema!C72)=2,100,IF(LEN(Schema!D72)=2,1000,IF(LEN(Schema!E72)=2,10000,0))))))</f>
        <v>0</v>
      </c>
      <c r="D59" s="52">
        <f t="shared" si="9"/>
        <v>1</v>
      </c>
      <c r="E59" s="52">
        <f>IF(A59="","",SUM(Tabel2[[#This Row],[I1]:[I2]]))</f>
        <v>1</v>
      </c>
      <c r="F59" s="53" t="str">
        <f t="shared" si="10"/>
        <v>PP</v>
      </c>
      <c r="G59" s="53" t="str">
        <f t="shared" si="11"/>
        <v/>
      </c>
      <c r="H59" s="53" t="str">
        <f t="shared" si="12"/>
        <v/>
      </c>
      <c r="I59" s="53" t="str">
        <f t="shared" si="13"/>
        <v/>
      </c>
      <c r="J59" s="53" t="str">
        <f t="shared" si="14"/>
        <v/>
      </c>
      <c r="K59" s="53" t="str">
        <f t="shared" si="15"/>
        <v>PP</v>
      </c>
      <c r="L59" t="str">
        <f>IF(C59="","",IF(LEN(Tabel2[[#This Row],[Entiteit of attribuut]])=2,"",Tabel2[[#This Row],[Entiteit]]&amp;"_"&amp;Tabel2[[#This Row],[Entiteit of attribuut]]))</f>
        <v>PP_TJRPP</v>
      </c>
      <c r="M59" t="str">
        <f>IF(Schema!K72="","",Schema!K72)</f>
        <v/>
      </c>
      <c r="N59" t="str">
        <f>IF(Schema!L72="","",Schema!L72)</f>
        <v/>
      </c>
      <c r="O59" t="str">
        <f>IF(Schema!M72="","",Schema!M72)</f>
        <v/>
      </c>
      <c r="P59" t="str">
        <f>IF(Schema!N72="","",Schema!N72)</f>
        <v/>
      </c>
      <c r="Q59" t="str">
        <f>IF(Schema!P72="","",Schema!P72)</f>
        <v>V</v>
      </c>
    </row>
    <row r="60" spans="1:17" x14ac:dyDescent="0.2">
      <c r="A60" t="str">
        <f>Schema!A73&amp;Schema!B73&amp;Schema!C73&amp;Schema!D73&amp;Schema!E73&amp;Schema!F73</f>
        <v>TTOT</v>
      </c>
      <c r="B60" t="str">
        <f t="shared" si="8"/>
        <v>PP</v>
      </c>
      <c r="C60" s="52">
        <f>IF(A60="","",IF(LEN(Schema!A73)=2,1,IF(LEN(Schema!B73)=2,10,IF(LEN(Schema!C73)=2,100,IF(LEN(Schema!D73)=2,1000,IF(LEN(Schema!E73)=2,10000,0))))))</f>
        <v>0</v>
      </c>
      <c r="D60" s="52">
        <f t="shared" si="9"/>
        <v>1</v>
      </c>
      <c r="E60" s="52">
        <f>IF(A60="","",SUM(Tabel2[[#This Row],[I1]:[I2]]))</f>
        <v>1</v>
      </c>
      <c r="F60" s="53" t="str">
        <f t="shared" si="10"/>
        <v>PP</v>
      </c>
      <c r="G60" s="53" t="str">
        <f t="shared" si="11"/>
        <v/>
      </c>
      <c r="H60" s="53" t="str">
        <f t="shared" si="12"/>
        <v/>
      </c>
      <c r="I60" s="53" t="str">
        <f t="shared" si="13"/>
        <v/>
      </c>
      <c r="J60" s="53" t="str">
        <f t="shared" si="14"/>
        <v/>
      </c>
      <c r="K60" s="53" t="str">
        <f t="shared" si="15"/>
        <v>PP</v>
      </c>
      <c r="L60" t="str">
        <f>IF(C60="","",IF(LEN(Tabel2[[#This Row],[Entiteit of attribuut]])=2,"",Tabel2[[#This Row],[Entiteit]]&amp;"_"&amp;Tabel2[[#This Row],[Entiteit of attribuut]]))</f>
        <v>PP_TTOT</v>
      </c>
      <c r="M60" t="str">
        <f>IF(Schema!K73="","",Schema!K73)</f>
        <v/>
      </c>
      <c r="N60" t="str">
        <f>IF(Schema!L73="","",Schema!L73)</f>
        <v/>
      </c>
      <c r="O60" t="str">
        <f>IF(Schema!M73="","",Schema!M73)</f>
        <v/>
      </c>
      <c r="P60" t="str">
        <f>IF(Schema!N73="","",Schema!N73)</f>
        <v/>
      </c>
      <c r="Q60" t="str">
        <f>IF(Schema!P73="","",Schema!P73)</f>
        <v>LEEG</v>
      </c>
    </row>
    <row r="61" spans="1:17" x14ac:dyDescent="0.2">
      <c r="A61" t="str">
        <f>Schema!A74&amp;Schema!B74&amp;Schema!C74&amp;Schema!D74&amp;Schema!E74&amp;Schema!F74</f>
        <v>VGCODE</v>
      </c>
      <c r="B61" t="str">
        <f t="shared" si="8"/>
        <v>PP</v>
      </c>
      <c r="C61" s="52">
        <f>IF(A61="","",IF(LEN(Schema!A74)=2,1,IF(LEN(Schema!B74)=2,10,IF(LEN(Schema!C74)=2,100,IF(LEN(Schema!D74)=2,1000,IF(LEN(Schema!E74)=2,10000,0))))))</f>
        <v>0</v>
      </c>
      <c r="D61" s="52">
        <f t="shared" si="9"/>
        <v>1</v>
      </c>
      <c r="E61" s="52">
        <f>IF(A61="","",SUM(Tabel2[[#This Row],[I1]:[I2]]))</f>
        <v>1</v>
      </c>
      <c r="F61" s="53" t="str">
        <f t="shared" si="10"/>
        <v>PP</v>
      </c>
      <c r="G61" s="53" t="str">
        <f t="shared" si="11"/>
        <v/>
      </c>
      <c r="H61" s="53" t="str">
        <f t="shared" si="12"/>
        <v/>
      </c>
      <c r="I61" s="53" t="str">
        <f t="shared" si="13"/>
        <v/>
      </c>
      <c r="J61" s="53" t="str">
        <f t="shared" si="14"/>
        <v/>
      </c>
      <c r="K61" s="53" t="str">
        <f t="shared" si="15"/>
        <v>PP</v>
      </c>
      <c r="L61" t="str">
        <f>IF(C61="","",IF(LEN(Tabel2[[#This Row],[Entiteit of attribuut]])=2,"",Tabel2[[#This Row],[Entiteit]]&amp;"_"&amp;Tabel2[[#This Row],[Entiteit of attribuut]]))</f>
        <v>PP_VGCODE</v>
      </c>
      <c r="M61" t="str">
        <f>IF(Schema!K74="","",Schema!K74)</f>
        <v/>
      </c>
      <c r="N61" t="str">
        <f>IF(Schema!L74="","",Schema!L74)</f>
        <v/>
      </c>
      <c r="O61" t="str">
        <f>IF(Schema!M74="","",Schema!M74)</f>
        <v/>
      </c>
      <c r="P61" t="str">
        <f>IF(Schema!N74="","",Schema!N74)</f>
        <v/>
      </c>
      <c r="Q61" t="str">
        <f>IF(Schema!P74="","",Schema!P74)</f>
        <v>V</v>
      </c>
    </row>
    <row r="62" spans="1:17" x14ac:dyDescent="0.2">
      <c r="A62" t="str">
        <f>Schema!A75&amp;Schema!B75&amp;Schema!C75&amp;Schema!D75&amp;Schema!E75&amp;Schema!F75</f>
        <v>VOLGNUM</v>
      </c>
      <c r="B62" t="str">
        <f t="shared" si="8"/>
        <v>PP</v>
      </c>
      <c r="C62" s="52">
        <f>IF(A62="","",IF(LEN(Schema!A75)=2,1,IF(LEN(Schema!B75)=2,10,IF(LEN(Schema!C75)=2,100,IF(LEN(Schema!D75)=2,1000,IF(LEN(Schema!E75)=2,10000,0))))))</f>
        <v>0</v>
      </c>
      <c r="D62" s="52">
        <f t="shared" si="9"/>
        <v>1</v>
      </c>
      <c r="E62" s="52">
        <f>IF(A62="","",SUM(Tabel2[[#This Row],[I1]:[I2]]))</f>
        <v>1</v>
      </c>
      <c r="F62" s="53" t="str">
        <f t="shared" si="10"/>
        <v>PP</v>
      </c>
      <c r="G62" s="53" t="str">
        <f t="shared" si="11"/>
        <v/>
      </c>
      <c r="H62" s="53" t="str">
        <f t="shared" si="12"/>
        <v/>
      </c>
      <c r="I62" s="53" t="str">
        <f t="shared" si="13"/>
        <v/>
      </c>
      <c r="J62" s="53" t="str">
        <f t="shared" si="14"/>
        <v/>
      </c>
      <c r="K62" s="53" t="str">
        <f t="shared" si="15"/>
        <v>PP</v>
      </c>
      <c r="L62" t="str">
        <f>IF(C62="","",IF(LEN(Tabel2[[#This Row],[Entiteit of attribuut]])=2,"",Tabel2[[#This Row],[Entiteit]]&amp;"_"&amp;Tabel2[[#This Row],[Entiteit of attribuut]]))</f>
        <v>PP_VOLGNUM</v>
      </c>
      <c r="M62" t="str">
        <f>IF(Schema!K75="","",Schema!K75)</f>
        <v/>
      </c>
      <c r="N62" t="str">
        <f>IF(Schema!L75="","",Schema!L75)</f>
        <v/>
      </c>
      <c r="O62" t="str">
        <f>IF(Schema!M75="","",Schema!M75)</f>
        <v/>
      </c>
      <c r="P62" t="str">
        <f>IF(Schema!N75="","",Schema!N75)</f>
        <v/>
      </c>
      <c r="Q62" t="str">
        <f>IF(Schema!P75="","",Schema!P75)</f>
        <v>LEEG</v>
      </c>
    </row>
    <row r="63" spans="1:17" x14ac:dyDescent="0.2">
      <c r="A63" t="str">
        <f>Schema!A76&amp;Schema!B76&amp;Schema!C76&amp;Schema!D76&amp;Schema!E76&amp;Schema!F76</f>
        <v>VRWRKCD</v>
      </c>
      <c r="B63" t="str">
        <f t="shared" si="8"/>
        <v>PP</v>
      </c>
      <c r="C63" s="52">
        <f>IF(A63="","",IF(LEN(Schema!A76)=2,1,IF(LEN(Schema!B76)=2,10,IF(LEN(Schema!C76)=2,100,IF(LEN(Schema!D76)=2,1000,IF(LEN(Schema!E76)=2,10000,0))))))</f>
        <v>0</v>
      </c>
      <c r="D63" s="52">
        <f t="shared" si="9"/>
        <v>1</v>
      </c>
      <c r="E63" s="52">
        <f>IF(A63="","",SUM(Tabel2[[#This Row],[I1]:[I2]]))</f>
        <v>1</v>
      </c>
      <c r="F63" s="53" t="str">
        <f t="shared" si="10"/>
        <v>PP</v>
      </c>
      <c r="G63" s="53" t="str">
        <f t="shared" si="11"/>
        <v/>
      </c>
      <c r="H63" s="53" t="str">
        <f t="shared" si="12"/>
        <v/>
      </c>
      <c r="I63" s="53" t="str">
        <f t="shared" si="13"/>
        <v/>
      </c>
      <c r="J63" s="53" t="str">
        <f t="shared" si="14"/>
        <v/>
      </c>
      <c r="K63" s="53" t="str">
        <f t="shared" si="15"/>
        <v>PP</v>
      </c>
      <c r="L63" t="str">
        <f>IF(C63="","",IF(LEN(Tabel2[[#This Row],[Entiteit of attribuut]])=2,"",Tabel2[[#This Row],[Entiteit]]&amp;"_"&amp;Tabel2[[#This Row],[Entiteit of attribuut]]))</f>
        <v>PP_VRWRKCD</v>
      </c>
      <c r="M63" t="str">
        <f>IF(Schema!K76="","",Schema!K76)</f>
        <v/>
      </c>
      <c r="N63" t="str">
        <f>IF(Schema!L76="","",Schema!L76)</f>
        <v/>
      </c>
      <c r="O63" t="str">
        <f>IF(Schema!M76="","",Schema!M76)</f>
        <v/>
      </c>
      <c r="P63" t="str">
        <f>IF(Schema!N76="","",Schema!N76)</f>
        <v/>
      </c>
      <c r="Q63" t="str">
        <f>IF(Schema!P76="","",Schema!P76)</f>
        <v>LEEG</v>
      </c>
    </row>
    <row r="64" spans="1:17" x14ac:dyDescent="0.2">
      <c r="A64" t="str">
        <f>Schema!A77&amp;Schema!B77&amp;Schema!C77&amp;Schema!D77&amp;Schema!E77&amp;Schema!F77</f>
        <v>BA</v>
      </c>
      <c r="B64" t="str">
        <f t="shared" si="8"/>
        <v>BA</v>
      </c>
      <c r="C64" s="52">
        <f>IF(A64="","",IF(LEN(Schema!A77)=2,1,IF(LEN(Schema!B77)=2,10,IF(LEN(Schema!C77)=2,100,IF(LEN(Schema!D77)=2,1000,IF(LEN(Schema!E77)=2,10000,0))))))</f>
        <v>10</v>
      </c>
      <c r="D64" s="52">
        <f t="shared" si="9"/>
        <v>10</v>
      </c>
      <c r="E64" s="52">
        <f>IF(A64="","",SUM(Tabel2[[#This Row],[I1]:[I2]]))</f>
        <v>20</v>
      </c>
      <c r="F64" s="53" t="str">
        <f t="shared" si="10"/>
        <v>PP</v>
      </c>
      <c r="G64" s="53" t="str">
        <f t="shared" si="11"/>
        <v>BA</v>
      </c>
      <c r="H64" s="53" t="str">
        <f t="shared" si="12"/>
        <v/>
      </c>
      <c r="I64" s="53" t="str">
        <f t="shared" si="13"/>
        <v/>
      </c>
      <c r="J64" s="53" t="str">
        <f t="shared" si="14"/>
        <v/>
      </c>
      <c r="K64" s="53" t="str">
        <f t="shared" si="15"/>
        <v>PP/BA</v>
      </c>
      <c r="L64" t="str">
        <f>IF(C64="","",IF(LEN(Tabel2[[#This Row],[Entiteit of attribuut]])=2,"",Tabel2[[#This Row],[Entiteit]]&amp;"_"&amp;Tabel2[[#This Row],[Entiteit of attribuut]]))</f>
        <v/>
      </c>
      <c r="M64" t="str">
        <f>IF(Schema!K77="","",Schema!K77)</f>
        <v/>
      </c>
      <c r="N64" t="str">
        <f>IF(Schema!L77="","",Schema!L77)</f>
        <v/>
      </c>
      <c r="O64" t="str">
        <f>IF(Schema!M77="","",Schema!M77)</f>
        <v/>
      </c>
      <c r="P64" t="str">
        <f>IF(Schema!N77="","",Schema!N77)</f>
        <v/>
      </c>
      <c r="Q64" t="str">
        <f>IF(Schema!P77="","",Schema!P77)</f>
        <v>O</v>
      </c>
    </row>
    <row r="65" spans="1:17" x14ac:dyDescent="0.2">
      <c r="A65" t="str">
        <f>Schema!A78&amp;Schema!B78&amp;Schema!C78&amp;Schema!D78&amp;Schema!E78&amp;Schema!F78</f>
        <v>AANTBE</v>
      </c>
      <c r="B65" t="str">
        <f t="shared" si="8"/>
        <v>BA</v>
      </c>
      <c r="C65" s="52">
        <f>IF(A65="","",IF(LEN(Schema!A78)=2,1,IF(LEN(Schema!B78)=2,10,IF(LEN(Schema!C78)=2,100,IF(LEN(Schema!D78)=2,1000,IF(LEN(Schema!E78)=2,10000,0))))))</f>
        <v>0</v>
      </c>
      <c r="D65" s="52">
        <f t="shared" si="9"/>
        <v>10</v>
      </c>
      <c r="E65" s="52">
        <f>IF(A65="","",SUM(Tabel2[[#This Row],[I1]:[I2]]))</f>
        <v>10</v>
      </c>
      <c r="F65" s="53" t="str">
        <f t="shared" si="10"/>
        <v>PP</v>
      </c>
      <c r="G65" s="53" t="str">
        <f t="shared" si="11"/>
        <v>BA</v>
      </c>
      <c r="H65" s="53" t="str">
        <f t="shared" si="12"/>
        <v/>
      </c>
      <c r="I65" s="53" t="str">
        <f t="shared" si="13"/>
        <v/>
      </c>
      <c r="J65" s="53" t="str">
        <f t="shared" si="14"/>
        <v/>
      </c>
      <c r="K65" s="53" t="str">
        <f t="shared" si="15"/>
        <v>PP/BA</v>
      </c>
      <c r="L65" t="str">
        <f>IF(C65="","",IF(LEN(Tabel2[[#This Row],[Entiteit of attribuut]])=2,"",Tabel2[[#This Row],[Entiteit]]&amp;"_"&amp;Tabel2[[#This Row],[Entiteit of attribuut]]))</f>
        <v>BA_AANTBE</v>
      </c>
      <c r="M65" t="str">
        <f>IF(Schema!K78="","",Schema!K78)</f>
        <v/>
      </c>
      <c r="N65" t="str">
        <f>IF(Schema!L78="","",Schema!L78)</f>
        <v/>
      </c>
      <c r="O65" t="str">
        <f>IF(Schema!M78="","",Schema!M78)</f>
        <v/>
      </c>
      <c r="P65" t="str">
        <f>IF(Schema!N78="","",Schema!N78)</f>
        <v/>
      </c>
      <c r="Q65" t="str">
        <f>IF(Schema!P78="","",Schema!P78)</f>
        <v>LEEG</v>
      </c>
    </row>
    <row r="66" spans="1:17" x14ac:dyDescent="0.2">
      <c r="A66" t="str">
        <f>Schema!A79&amp;Schema!B79&amp;Schema!C79&amp;Schema!D79&amp;Schema!E79&amp;Schema!F79</f>
        <v>AANTET</v>
      </c>
      <c r="B66" t="str">
        <f t="shared" si="8"/>
        <v>BA</v>
      </c>
      <c r="C66" s="52">
        <f>IF(A66="","",IF(LEN(Schema!A79)=2,1,IF(LEN(Schema!B79)=2,10,IF(LEN(Schema!C79)=2,100,IF(LEN(Schema!D79)=2,1000,IF(LEN(Schema!E79)=2,10000,0))))))</f>
        <v>0</v>
      </c>
      <c r="D66" s="52">
        <f t="shared" si="9"/>
        <v>10</v>
      </c>
      <c r="E66" s="52">
        <f>IF(A66="","",SUM(Tabel2[[#This Row],[I1]:[I2]]))</f>
        <v>10</v>
      </c>
      <c r="F66" s="53" t="str">
        <f t="shared" si="10"/>
        <v>PP</v>
      </c>
      <c r="G66" s="53" t="str">
        <f t="shared" si="11"/>
        <v>BA</v>
      </c>
      <c r="H66" s="53" t="str">
        <f t="shared" si="12"/>
        <v/>
      </c>
      <c r="I66" s="53" t="str">
        <f t="shared" si="13"/>
        <v/>
      </c>
      <c r="J66" s="53" t="str">
        <f t="shared" si="14"/>
        <v/>
      </c>
      <c r="K66" s="53" t="str">
        <f t="shared" si="15"/>
        <v>PP/BA</v>
      </c>
      <c r="L66" t="str">
        <f>IF(C66="","",IF(LEN(Tabel2[[#This Row],[Entiteit of attribuut]])=2,"",Tabel2[[#This Row],[Entiteit]]&amp;"_"&amp;Tabel2[[#This Row],[Entiteit of attribuut]]))</f>
        <v>BA_AANTET</v>
      </c>
      <c r="M66" t="str">
        <f>IF(Schema!K79="","",Schema!K79)</f>
        <v/>
      </c>
      <c r="N66" t="str">
        <f>IF(Schema!L79="","",Schema!L79)</f>
        <v/>
      </c>
      <c r="O66" t="str">
        <f>IF(Schema!M79="","",Schema!M79)</f>
        <v/>
      </c>
      <c r="P66" t="str">
        <f>IF(Schema!N79="","",Schema!N79)</f>
        <v/>
      </c>
      <c r="Q66" t="str">
        <f>IF(Schema!P79="","",Schema!P79)</f>
        <v>LEEG</v>
      </c>
    </row>
    <row r="67" spans="1:17" x14ac:dyDescent="0.2">
      <c r="A67" t="str">
        <f>Schema!A80&amp;Schema!B80&amp;Schema!C80&amp;Schema!D80&amp;Schema!E80&amp;Schema!F80</f>
        <v>AANTWNE</v>
      </c>
      <c r="B67" t="str">
        <f t="shared" ref="B67:B130" si="16">IF(LEN(A67)=2,A67,IF(A67="","Leeg",B66))</f>
        <v>BA</v>
      </c>
      <c r="C67" s="52">
        <f>IF(A67="","",IF(LEN(Schema!A80)=2,1,IF(LEN(Schema!B80)=2,10,IF(LEN(Schema!C80)=2,100,IF(LEN(Schema!D80)=2,1000,IF(LEN(Schema!E80)=2,10000,0))))))</f>
        <v>0</v>
      </c>
      <c r="D67" s="52">
        <f t="shared" ref="D67:D130" si="17">IF(C67=0,D66,C67)</f>
        <v>10</v>
      </c>
      <c r="E67" s="52">
        <f>IF(A67="","",SUM(Tabel2[[#This Row],[I1]:[I2]]))</f>
        <v>10</v>
      </c>
      <c r="F67" s="53" t="str">
        <f t="shared" ref="F67:F130" si="18">IF(A67="","",IF(C67=1,B67,F66))</f>
        <v>PP</v>
      </c>
      <c r="G67" s="53" t="str">
        <f t="shared" ref="G67:G130" si="19">IF(C67=10,A67,IF(OR(C67=0,C67=100,C67=1000,C67=10000),G66,""))</f>
        <v>BA</v>
      </c>
      <c r="H67" s="53" t="str">
        <f t="shared" ref="H67:H130" si="20">IF(E67=200,B67,IF(OR(C67=0,C67=100,C67=1000,C67=10000),H66,""))</f>
        <v/>
      </c>
      <c r="I67" s="53" t="str">
        <f t="shared" ref="I67:I130" si="21">IF(E67=2000,B67,IF(OR(C67=0,C67=10000),I66,""))</f>
        <v/>
      </c>
      <c r="J67" s="53" t="str">
        <f t="shared" ref="J67:J130" si="22">IF(E67=20000,B67,IF(OR(C67=0,,C67=10000),J66,""))</f>
        <v/>
      </c>
      <c r="K67" s="53" t="str">
        <f t="shared" ref="K67:K130" si="23">IF(C67="","",IF(OR(E67=1,E67=10,E67=100,E67=1000,E67=10000),K66,IF(E67=2,F67,IF(E67=20,F67&amp;"/"&amp;G67,IF(E67=200,F67&amp;"/"&amp;G67&amp;"/"&amp;H67,IF(E67=2000,F67&amp;"/"&amp;G67&amp;"/"&amp;H67&amp;"/"&amp;I67,IF(E67=20000,F67&amp;"/"&amp;G67&amp;"/"&amp;H67&amp;"/"&amp;I67&amp;"/"&amp;J67)))))))</f>
        <v>PP/BA</v>
      </c>
      <c r="L67" t="str">
        <f>IF(C67="","",IF(LEN(Tabel2[[#This Row],[Entiteit of attribuut]])=2,"",Tabel2[[#This Row],[Entiteit]]&amp;"_"&amp;Tabel2[[#This Row],[Entiteit of attribuut]]))</f>
        <v>BA_AANTWNE</v>
      </c>
      <c r="M67" t="str">
        <f>IF(Schema!K80="","",Schema!K80)</f>
        <v/>
      </c>
      <c r="N67" t="str">
        <f>IF(Schema!L80="","",Schema!L80)</f>
        <v/>
      </c>
      <c r="O67" t="str">
        <f>IF(Schema!M80="","",Schema!M80)</f>
        <v/>
      </c>
      <c r="P67" t="str">
        <f>IF(Schema!N80="","",Schema!N80)</f>
        <v/>
      </c>
      <c r="Q67" t="str">
        <f>IF(Schema!P80="","",Schema!P80)</f>
        <v>LEEG</v>
      </c>
    </row>
    <row r="68" spans="1:17" x14ac:dyDescent="0.2">
      <c r="A68" t="str">
        <f>Schema!A81&amp;Schema!B81&amp;Schema!C81&amp;Schema!D81&amp;Schema!E81&amp;Schema!F81</f>
        <v>AANTZON</v>
      </c>
      <c r="B68" t="str">
        <f t="shared" si="16"/>
        <v>BA</v>
      </c>
      <c r="C68" s="52">
        <f>IF(A68="","",IF(LEN(Schema!A81)=2,1,IF(LEN(Schema!B81)=2,10,IF(LEN(Schema!C81)=2,100,IF(LEN(Schema!D81)=2,1000,IF(LEN(Schema!E81)=2,10000,0))))))</f>
        <v>0</v>
      </c>
      <c r="D68" s="52">
        <f t="shared" si="17"/>
        <v>10</v>
      </c>
      <c r="E68" s="52">
        <f>IF(A68="","",SUM(Tabel2[[#This Row],[I1]:[I2]]))</f>
        <v>10</v>
      </c>
      <c r="F68" s="53" t="str">
        <f t="shared" si="18"/>
        <v>PP</v>
      </c>
      <c r="G68" s="53" t="str">
        <f t="shared" si="19"/>
        <v>BA</v>
      </c>
      <c r="H68" s="53" t="str">
        <f t="shared" si="20"/>
        <v/>
      </c>
      <c r="I68" s="53" t="str">
        <f t="shared" si="21"/>
        <v/>
      </c>
      <c r="J68" s="53" t="str">
        <f t="shared" si="22"/>
        <v/>
      </c>
      <c r="K68" s="53" t="str">
        <f t="shared" si="23"/>
        <v>PP/BA</v>
      </c>
      <c r="L68" t="str">
        <f>IF(C68="","",IF(LEN(Tabel2[[#This Row],[Entiteit of attribuut]])=2,"",Tabel2[[#This Row],[Entiteit]]&amp;"_"&amp;Tabel2[[#This Row],[Entiteit of attribuut]]))</f>
        <v>BA_AANTZON</v>
      </c>
      <c r="M68" t="str">
        <f>IF(Schema!K81="","",Schema!K81)</f>
        <v/>
      </c>
      <c r="N68" t="str">
        <f>IF(Schema!L81="","",Schema!L81)</f>
        <v/>
      </c>
      <c r="O68" t="str">
        <f>IF(Schema!M81="","",Schema!M81)</f>
        <v/>
      </c>
      <c r="P68" t="str">
        <f>IF(Schema!N81="","",Schema!N81)</f>
        <v/>
      </c>
      <c r="Q68" t="str">
        <f>IF(Schema!P81="","",Schema!P81)</f>
        <v>LEEG</v>
      </c>
    </row>
    <row r="69" spans="1:17" x14ac:dyDescent="0.2">
      <c r="A69" t="str">
        <f>Schema!A82&amp;Schema!B82&amp;Schema!C82&amp;Schema!D82&amp;Schema!E82&amp;Schema!F82</f>
        <v>AARDBW</v>
      </c>
      <c r="B69" t="str">
        <f t="shared" si="16"/>
        <v>BA</v>
      </c>
      <c r="C69" s="52">
        <f>IF(A69="","",IF(LEN(Schema!A82)=2,1,IF(LEN(Schema!B82)=2,10,IF(LEN(Schema!C82)=2,100,IF(LEN(Schema!D82)=2,1000,IF(LEN(Schema!E82)=2,10000,0))))))</f>
        <v>0</v>
      </c>
      <c r="D69" s="52">
        <f t="shared" si="17"/>
        <v>10</v>
      </c>
      <c r="E69" s="52">
        <f>IF(A69="","",SUM(Tabel2[[#This Row],[I1]:[I2]]))</f>
        <v>10</v>
      </c>
      <c r="F69" s="53" t="str">
        <f t="shared" si="18"/>
        <v>PP</v>
      </c>
      <c r="G69" s="53" t="str">
        <f t="shared" si="19"/>
        <v>BA</v>
      </c>
      <c r="H69" s="53" t="str">
        <f t="shared" si="20"/>
        <v/>
      </c>
      <c r="I69" s="53" t="str">
        <f t="shared" si="21"/>
        <v/>
      </c>
      <c r="J69" s="53" t="str">
        <f t="shared" si="22"/>
        <v/>
      </c>
      <c r="K69" s="53" t="str">
        <f t="shared" si="23"/>
        <v>PP/BA</v>
      </c>
      <c r="L69" t="str">
        <f>IF(C69="","",IF(LEN(Tabel2[[#This Row],[Entiteit of attribuut]])=2,"",Tabel2[[#This Row],[Entiteit]]&amp;"_"&amp;Tabel2[[#This Row],[Entiteit of attribuut]]))</f>
        <v>BA_AARDBW</v>
      </c>
      <c r="M69" t="str">
        <f>IF(Schema!K82="","",Schema!K82)</f>
        <v/>
      </c>
      <c r="N69" t="str">
        <f>IF(Schema!L82="","",Schema!L82)</f>
        <v/>
      </c>
      <c r="O69" t="str">
        <f>IF(Schema!M82="","",Schema!M82)</f>
        <v/>
      </c>
      <c r="P69" t="str">
        <f>IF(Schema!N82="","",Schema!N82)</f>
        <v/>
      </c>
      <c r="Q69" t="str">
        <f>IF(Schema!P82="","",Schema!P82)</f>
        <v>O</v>
      </c>
    </row>
    <row r="70" spans="1:17" x14ac:dyDescent="0.2">
      <c r="A70" t="str">
        <f>Schema!A83&amp;Schema!B83&amp;Schema!C83&amp;Schema!D83&amp;Schema!E83&amp;Schema!F83</f>
        <v>AARDDAK</v>
      </c>
      <c r="B70" t="str">
        <f t="shared" si="16"/>
        <v>BA</v>
      </c>
      <c r="C70" s="52">
        <f>IF(A70="","",IF(LEN(Schema!A83)=2,1,IF(LEN(Schema!B83)=2,10,IF(LEN(Schema!C83)=2,100,IF(LEN(Schema!D83)=2,1000,IF(LEN(Schema!E83)=2,10000,0))))))</f>
        <v>0</v>
      </c>
      <c r="D70" s="52">
        <f t="shared" si="17"/>
        <v>10</v>
      </c>
      <c r="E70" s="52">
        <f>IF(A70="","",SUM(Tabel2[[#This Row],[I1]:[I2]]))</f>
        <v>10</v>
      </c>
      <c r="F70" s="53" t="str">
        <f t="shared" si="18"/>
        <v>PP</v>
      </c>
      <c r="G70" s="53" t="str">
        <f t="shared" si="19"/>
        <v>BA</v>
      </c>
      <c r="H70" s="53" t="str">
        <f t="shared" si="20"/>
        <v/>
      </c>
      <c r="I70" s="53" t="str">
        <f t="shared" si="21"/>
        <v/>
      </c>
      <c r="J70" s="53" t="str">
        <f t="shared" si="22"/>
        <v/>
      </c>
      <c r="K70" s="53" t="str">
        <f t="shared" si="23"/>
        <v>PP/BA</v>
      </c>
      <c r="L70" t="str">
        <f>IF(C70="","",IF(LEN(Tabel2[[#This Row],[Entiteit of attribuut]])=2,"",Tabel2[[#This Row],[Entiteit]]&amp;"_"&amp;Tabel2[[#This Row],[Entiteit of attribuut]]))</f>
        <v>BA_AARDDAK</v>
      </c>
      <c r="M70" t="str">
        <f>IF(Schema!K83="","",Schema!K83)</f>
        <v/>
      </c>
      <c r="N70" t="str">
        <f>IF(Schema!L83="","",Schema!L83)</f>
        <v/>
      </c>
      <c r="O70" t="str">
        <f>IF(Schema!M83="","",Schema!M83)</f>
        <v/>
      </c>
      <c r="P70" t="str">
        <f>IF(Schema!N83="","",Schema!N83)</f>
        <v/>
      </c>
      <c r="Q70" t="str">
        <f>IF(Schema!P83="","",Schema!P83)</f>
        <v>O</v>
      </c>
    </row>
    <row r="71" spans="1:17" x14ac:dyDescent="0.2">
      <c r="A71" t="str">
        <f>Schema!A84&amp;Schema!B84&amp;Schema!C84&amp;Schema!D84&amp;Schema!E84&amp;Schema!F84</f>
        <v>AARDOBJ</v>
      </c>
      <c r="B71" t="str">
        <f t="shared" si="16"/>
        <v>BA</v>
      </c>
      <c r="C71" s="52">
        <f>IF(A71="","",IF(LEN(Schema!A84)=2,1,IF(LEN(Schema!B84)=2,10,IF(LEN(Schema!C84)=2,100,IF(LEN(Schema!D84)=2,1000,IF(LEN(Schema!E84)=2,10000,0))))))</f>
        <v>0</v>
      </c>
      <c r="D71" s="52">
        <f t="shared" si="17"/>
        <v>10</v>
      </c>
      <c r="E71" s="52">
        <f>IF(A71="","",SUM(Tabel2[[#This Row],[I1]:[I2]]))</f>
        <v>10</v>
      </c>
      <c r="F71" s="53" t="str">
        <f t="shared" si="18"/>
        <v>PP</v>
      </c>
      <c r="G71" s="53" t="str">
        <f t="shared" si="19"/>
        <v>BA</v>
      </c>
      <c r="H71" s="53" t="str">
        <f t="shared" si="20"/>
        <v/>
      </c>
      <c r="I71" s="53" t="str">
        <f t="shared" si="21"/>
        <v/>
      </c>
      <c r="J71" s="53" t="str">
        <f t="shared" si="22"/>
        <v/>
      </c>
      <c r="K71" s="53" t="str">
        <f t="shared" si="23"/>
        <v>PP/BA</v>
      </c>
      <c r="L71" t="str">
        <f>IF(C71="","",IF(LEN(Tabel2[[#This Row],[Entiteit of attribuut]])=2,"",Tabel2[[#This Row],[Entiteit]]&amp;"_"&amp;Tabel2[[#This Row],[Entiteit of attribuut]]))</f>
        <v>BA_AARDOBJ</v>
      </c>
      <c r="M71" t="str">
        <f>IF(Schema!K84="","",Schema!K84)</f>
        <v/>
      </c>
      <c r="N71" t="str">
        <f>IF(Schema!L84="","",Schema!L84)</f>
        <v/>
      </c>
      <c r="O71" t="str">
        <f>IF(Schema!M84="","",Schema!M84)</f>
        <v/>
      </c>
      <c r="P71" t="str">
        <f>IF(Schema!N84="","",Schema!N84)</f>
        <v/>
      </c>
      <c r="Q71" t="str">
        <f>IF(Schema!P84="","",Schema!P84)</f>
        <v>O</v>
      </c>
    </row>
    <row r="72" spans="1:17" x14ac:dyDescent="0.2">
      <c r="A72" t="str">
        <f>Schema!A85&amp;Schema!B85&amp;Schema!C85&amp;Schema!D85&amp;Schema!E85&amp;Schema!F85</f>
        <v>AARDVLR</v>
      </c>
      <c r="B72" t="str">
        <f t="shared" si="16"/>
        <v>BA</v>
      </c>
      <c r="C72" s="52">
        <f>IF(A72="","",IF(LEN(Schema!A85)=2,1,IF(LEN(Schema!B85)=2,10,IF(LEN(Schema!C85)=2,100,IF(LEN(Schema!D85)=2,1000,IF(LEN(Schema!E85)=2,10000,0))))))</f>
        <v>0</v>
      </c>
      <c r="D72" s="52">
        <f t="shared" si="17"/>
        <v>10</v>
      </c>
      <c r="E72" s="52">
        <f>IF(A72="","",SUM(Tabel2[[#This Row],[I1]:[I2]]))</f>
        <v>10</v>
      </c>
      <c r="F72" s="53" t="str">
        <f t="shared" si="18"/>
        <v>PP</v>
      </c>
      <c r="G72" s="53" t="str">
        <f t="shared" si="19"/>
        <v>BA</v>
      </c>
      <c r="H72" s="53" t="str">
        <f t="shared" si="20"/>
        <v/>
      </c>
      <c r="I72" s="53" t="str">
        <f t="shared" si="21"/>
        <v/>
      </c>
      <c r="J72" s="53" t="str">
        <f t="shared" si="22"/>
        <v/>
      </c>
      <c r="K72" s="53" t="str">
        <f t="shared" si="23"/>
        <v>PP/BA</v>
      </c>
      <c r="L72" t="str">
        <f>IF(C72="","",IF(LEN(Tabel2[[#This Row],[Entiteit of attribuut]])=2,"",Tabel2[[#This Row],[Entiteit]]&amp;"_"&amp;Tabel2[[#This Row],[Entiteit of attribuut]]))</f>
        <v>BA_AARDVLR</v>
      </c>
      <c r="M72" t="str">
        <f>IF(Schema!K85="","",Schema!K85)</f>
        <v/>
      </c>
      <c r="N72" t="str">
        <f>IF(Schema!L85="","",Schema!L85)</f>
        <v/>
      </c>
      <c r="O72" t="str">
        <f>IF(Schema!M85="","",Schema!M85)</f>
        <v/>
      </c>
      <c r="P72" t="str">
        <f>IF(Schema!N85="","",Schema!N85)</f>
        <v/>
      </c>
      <c r="Q72" t="str">
        <f>IF(Schema!P85="","",Schema!P85)</f>
        <v>O</v>
      </c>
    </row>
    <row r="73" spans="1:17" x14ac:dyDescent="0.2">
      <c r="A73" t="str">
        <f>Schema!A86&amp;Schema!B86&amp;Schema!C86&amp;Schema!D86&amp;Schema!E86&amp;Schema!F86</f>
        <v>ASBEST</v>
      </c>
      <c r="B73" t="str">
        <f t="shared" si="16"/>
        <v>BA</v>
      </c>
      <c r="C73" s="52">
        <f>IF(A73="","",IF(LEN(Schema!A86)=2,1,IF(LEN(Schema!B86)=2,10,IF(LEN(Schema!C86)=2,100,IF(LEN(Schema!D86)=2,1000,IF(LEN(Schema!E86)=2,10000,0))))))</f>
        <v>0</v>
      </c>
      <c r="D73" s="52">
        <f t="shared" si="17"/>
        <v>10</v>
      </c>
      <c r="E73" s="52">
        <f>IF(A73="","",SUM(Tabel2[[#This Row],[I1]:[I2]]))</f>
        <v>10</v>
      </c>
      <c r="F73" s="53" t="str">
        <f t="shared" si="18"/>
        <v>PP</v>
      </c>
      <c r="G73" s="53" t="str">
        <f t="shared" si="19"/>
        <v>BA</v>
      </c>
      <c r="H73" s="53" t="str">
        <f t="shared" si="20"/>
        <v/>
      </c>
      <c r="I73" s="53" t="str">
        <f t="shared" si="21"/>
        <v/>
      </c>
      <c r="J73" s="53" t="str">
        <f t="shared" si="22"/>
        <v/>
      </c>
      <c r="K73" s="53" t="str">
        <f t="shared" si="23"/>
        <v>PP/BA</v>
      </c>
      <c r="L73" t="str">
        <f>IF(C73="","",IF(LEN(Tabel2[[#This Row],[Entiteit of attribuut]])=2,"",Tabel2[[#This Row],[Entiteit]]&amp;"_"&amp;Tabel2[[#This Row],[Entiteit of attribuut]]))</f>
        <v>BA_ASBEST</v>
      </c>
      <c r="M73" t="str">
        <f>IF(Schema!K86="","",Schema!K86)</f>
        <v/>
      </c>
      <c r="N73" t="str">
        <f>IF(Schema!L86="","",Schema!L86)</f>
        <v/>
      </c>
      <c r="O73" t="str">
        <f>IF(Schema!M86="","",Schema!M86)</f>
        <v/>
      </c>
      <c r="P73" t="str">
        <f>IF(Schema!N86="","",Schema!N86)</f>
        <v/>
      </c>
      <c r="Q73" t="str">
        <f>IF(Schema!P86="","",Schema!P86)</f>
        <v>LEEG</v>
      </c>
    </row>
    <row r="74" spans="1:17" x14ac:dyDescent="0.2">
      <c r="A74" t="str">
        <f>Schema!A87&amp;Schema!B87&amp;Schema!C87&amp;Schema!D87&amp;Schema!E87&amp;Schema!F87</f>
        <v>BDRFBEL</v>
      </c>
      <c r="B74" t="str">
        <f t="shared" si="16"/>
        <v>BA</v>
      </c>
      <c r="C74" s="52">
        <f>IF(A74="","",IF(LEN(Schema!A87)=2,1,IF(LEN(Schema!B87)=2,10,IF(LEN(Schema!C87)=2,100,IF(LEN(Schema!D87)=2,1000,IF(LEN(Schema!E87)=2,10000,0))))))</f>
        <v>0</v>
      </c>
      <c r="D74" s="52">
        <f t="shared" si="17"/>
        <v>10</v>
      </c>
      <c r="E74" s="52">
        <f>IF(A74="","",SUM(Tabel2[[#This Row],[I1]:[I2]]))</f>
        <v>10</v>
      </c>
      <c r="F74" s="53" t="str">
        <f t="shared" si="18"/>
        <v>PP</v>
      </c>
      <c r="G74" s="53" t="str">
        <f t="shared" si="19"/>
        <v>BA</v>
      </c>
      <c r="H74" s="53" t="str">
        <f t="shared" si="20"/>
        <v/>
      </c>
      <c r="I74" s="53" t="str">
        <f t="shared" si="21"/>
        <v/>
      </c>
      <c r="J74" s="53" t="str">
        <f t="shared" si="22"/>
        <v/>
      </c>
      <c r="K74" s="53" t="str">
        <f t="shared" si="23"/>
        <v>PP/BA</v>
      </c>
      <c r="L74" t="str">
        <f>IF(C74="","",IF(LEN(Tabel2[[#This Row],[Entiteit of attribuut]])=2,"",Tabel2[[#This Row],[Entiteit]]&amp;"_"&amp;Tabel2[[#This Row],[Entiteit of attribuut]]))</f>
        <v>BA_BDRFBEL</v>
      </c>
      <c r="M74" t="str">
        <f>IF(Schema!K87="","",Schema!K87)</f>
        <v/>
      </c>
      <c r="N74" t="str">
        <f>IF(Schema!L87="","",Schema!L87)</f>
        <v/>
      </c>
      <c r="O74" t="str">
        <f>IF(Schema!M87="","",Schema!M87)</f>
        <v/>
      </c>
      <c r="P74" t="str">
        <f>IF(Schema!N87="","",Schema!N87)</f>
        <v/>
      </c>
      <c r="Q74" t="str">
        <f>IF(Schema!P87="","",Schema!P87)</f>
        <v>LEEG</v>
      </c>
    </row>
    <row r="75" spans="1:17" x14ac:dyDescent="0.2">
      <c r="A75" t="str">
        <f>Schema!A88&amp;Schema!B88&amp;Schema!C88&amp;Schema!D88&amp;Schema!E88&amp;Schema!F88</f>
        <v>BESTEMO</v>
      </c>
      <c r="B75" t="str">
        <f t="shared" si="16"/>
        <v>BA</v>
      </c>
      <c r="C75" s="52">
        <f>IF(A75="","",IF(LEN(Schema!A88)=2,1,IF(LEN(Schema!B88)=2,10,IF(LEN(Schema!C88)=2,100,IF(LEN(Schema!D88)=2,1000,IF(LEN(Schema!E88)=2,10000,0))))))</f>
        <v>0</v>
      </c>
      <c r="D75" s="52">
        <f t="shared" si="17"/>
        <v>10</v>
      </c>
      <c r="E75" s="52">
        <f>IF(A75="","",SUM(Tabel2[[#This Row],[I1]:[I2]]))</f>
        <v>10</v>
      </c>
      <c r="F75" s="53" t="str">
        <f t="shared" si="18"/>
        <v>PP</v>
      </c>
      <c r="G75" s="53" t="str">
        <f t="shared" si="19"/>
        <v>BA</v>
      </c>
      <c r="H75" s="53" t="str">
        <f t="shared" si="20"/>
        <v/>
      </c>
      <c r="I75" s="53" t="str">
        <f t="shared" si="21"/>
        <v/>
      </c>
      <c r="J75" s="53" t="str">
        <f t="shared" si="22"/>
        <v/>
      </c>
      <c r="K75" s="53" t="str">
        <f t="shared" si="23"/>
        <v>PP/BA</v>
      </c>
      <c r="L75" t="str">
        <f>IF(C75="","",IF(LEN(Tabel2[[#This Row],[Entiteit of attribuut]])=2,"",Tabel2[[#This Row],[Entiteit]]&amp;"_"&amp;Tabel2[[#This Row],[Entiteit of attribuut]]))</f>
        <v>BA_BESTEMO</v>
      </c>
      <c r="M75" t="str">
        <f>IF(Schema!K88="","",Schema!K88)</f>
        <v/>
      </c>
      <c r="N75" t="str">
        <f>IF(Schema!L88="","",Schema!L88)</f>
        <v/>
      </c>
      <c r="O75" t="str">
        <f>IF(Schema!M88="","",Schema!M88)</f>
        <v/>
      </c>
      <c r="P75" t="str">
        <f>IF(Schema!N88="","",Schema!N88)</f>
        <v/>
      </c>
      <c r="Q75" t="str">
        <f>IF(Schema!P88="","",Schema!P88)</f>
        <v>O</v>
      </c>
    </row>
    <row r="76" spans="1:17" x14ac:dyDescent="0.2">
      <c r="A76" t="str">
        <f>Schema!A89&amp;Schema!B89&amp;Schema!C89&amp;Schema!D89&amp;Schema!E89&amp;Schema!F89</f>
        <v>BOUWJR</v>
      </c>
      <c r="B76" t="str">
        <f t="shared" si="16"/>
        <v>BA</v>
      </c>
      <c r="C76" s="52">
        <f>IF(A76="","",IF(LEN(Schema!A89)=2,1,IF(LEN(Schema!B89)=2,10,IF(LEN(Schema!C89)=2,100,IF(LEN(Schema!D89)=2,1000,IF(LEN(Schema!E89)=2,10000,0))))))</f>
        <v>0</v>
      </c>
      <c r="D76" s="52">
        <f t="shared" si="17"/>
        <v>10</v>
      </c>
      <c r="E76" s="52">
        <f>IF(A76="","",SUM(Tabel2[[#This Row],[I1]:[I2]]))</f>
        <v>10</v>
      </c>
      <c r="F76" s="53" t="str">
        <f t="shared" si="18"/>
        <v>PP</v>
      </c>
      <c r="G76" s="53" t="str">
        <f t="shared" si="19"/>
        <v>BA</v>
      </c>
      <c r="H76" s="53" t="str">
        <f t="shared" si="20"/>
        <v/>
      </c>
      <c r="I76" s="53" t="str">
        <f t="shared" si="21"/>
        <v/>
      </c>
      <c r="J76" s="53" t="str">
        <f t="shared" si="22"/>
        <v/>
      </c>
      <c r="K76" s="53" t="str">
        <f t="shared" si="23"/>
        <v>PP/BA</v>
      </c>
      <c r="L76" t="str">
        <f>IF(C76="","",IF(LEN(Tabel2[[#This Row],[Entiteit of attribuut]])=2,"",Tabel2[[#This Row],[Entiteit]]&amp;"_"&amp;Tabel2[[#This Row],[Entiteit of attribuut]]))</f>
        <v>BA_BOUWJR</v>
      </c>
      <c r="M76" t="str">
        <f>IF(Schema!K89="","",Schema!K89)</f>
        <v/>
      </c>
      <c r="N76" t="str">
        <f>IF(Schema!L89="","",Schema!L89)</f>
        <v/>
      </c>
      <c r="O76" t="str">
        <f>IF(Schema!M89="","",Schema!M89)</f>
        <v/>
      </c>
      <c r="P76" t="str">
        <f>IF(Schema!N89="","",Schema!N89)</f>
        <v/>
      </c>
      <c r="Q76" t="str">
        <f>IF(Schema!P89="","",Schema!P89)</f>
        <v>O</v>
      </c>
    </row>
    <row r="77" spans="1:17" x14ac:dyDescent="0.2">
      <c r="A77" t="str">
        <f>Schema!A90&amp;Schema!B90&amp;Schema!C90&amp;Schema!D90&amp;Schema!E90&amp;Schema!F90</f>
        <v>BRNDBEV</v>
      </c>
      <c r="B77" t="str">
        <f t="shared" si="16"/>
        <v>BA</v>
      </c>
      <c r="C77" s="52">
        <f>IF(A77="","",IF(LEN(Schema!A90)=2,1,IF(LEN(Schema!B90)=2,10,IF(LEN(Schema!C90)=2,100,IF(LEN(Schema!D90)=2,1000,IF(LEN(Schema!E90)=2,10000,0))))))</f>
        <v>0</v>
      </c>
      <c r="D77" s="52">
        <f t="shared" si="17"/>
        <v>10</v>
      </c>
      <c r="E77" s="52">
        <f>IF(A77="","",SUM(Tabel2[[#This Row],[I1]:[I2]]))</f>
        <v>10</v>
      </c>
      <c r="F77" s="53" t="str">
        <f t="shared" si="18"/>
        <v>PP</v>
      </c>
      <c r="G77" s="53" t="str">
        <f t="shared" si="19"/>
        <v>BA</v>
      </c>
      <c r="H77" s="53" t="str">
        <f t="shared" si="20"/>
        <v/>
      </c>
      <c r="I77" s="53" t="str">
        <f t="shared" si="21"/>
        <v/>
      </c>
      <c r="J77" s="53" t="str">
        <f t="shared" si="22"/>
        <v/>
      </c>
      <c r="K77" s="53" t="str">
        <f t="shared" si="23"/>
        <v>PP/BA</v>
      </c>
      <c r="L77" t="str">
        <f>IF(C77="","",IF(LEN(Tabel2[[#This Row],[Entiteit of attribuut]])=2,"",Tabel2[[#This Row],[Entiteit]]&amp;"_"&amp;Tabel2[[#This Row],[Entiteit of attribuut]]))</f>
        <v>BA_BRNDBEV</v>
      </c>
      <c r="M77" t="str">
        <f>IF(Schema!K90="","",Schema!K90)</f>
        <v/>
      </c>
      <c r="N77" t="str">
        <f>IF(Schema!L90="","",Schema!L90)</f>
        <v/>
      </c>
      <c r="O77" t="str">
        <f>IF(Schema!M90="","",Schema!M90)</f>
        <v/>
      </c>
      <c r="P77" t="str">
        <f>IF(Schema!N90="","",Schema!N90)</f>
        <v/>
      </c>
      <c r="Q77" t="str">
        <f>IF(Schema!P90="","",Schema!P90)</f>
        <v>LEEG</v>
      </c>
    </row>
    <row r="78" spans="1:17" x14ac:dyDescent="0.2">
      <c r="A78" t="str">
        <f>Schema!A91&amp;Schema!B91&amp;Schema!C91&amp;Schema!D91&amp;Schema!E91&amp;Schema!F91</f>
        <v>BRNDBLS</v>
      </c>
      <c r="B78" t="str">
        <f t="shared" si="16"/>
        <v>BA</v>
      </c>
      <c r="C78" s="52">
        <f>IF(A78="","",IF(LEN(Schema!A91)=2,1,IF(LEN(Schema!B91)=2,10,IF(LEN(Schema!C91)=2,100,IF(LEN(Schema!D91)=2,1000,IF(LEN(Schema!E91)=2,10000,0))))))</f>
        <v>0</v>
      </c>
      <c r="D78" s="52">
        <f t="shared" si="17"/>
        <v>10</v>
      </c>
      <c r="E78" s="52">
        <f>IF(A78="","",SUM(Tabel2[[#This Row],[I1]:[I2]]))</f>
        <v>10</v>
      </c>
      <c r="F78" s="53" t="str">
        <f t="shared" si="18"/>
        <v>PP</v>
      </c>
      <c r="G78" s="53" t="str">
        <f t="shared" si="19"/>
        <v>BA</v>
      </c>
      <c r="H78" s="53" t="str">
        <f t="shared" si="20"/>
        <v/>
      </c>
      <c r="I78" s="53" t="str">
        <f t="shared" si="21"/>
        <v/>
      </c>
      <c r="J78" s="53" t="str">
        <f t="shared" si="22"/>
        <v/>
      </c>
      <c r="K78" s="53" t="str">
        <f t="shared" si="23"/>
        <v>PP/BA</v>
      </c>
      <c r="L78" t="str">
        <f>IF(C78="","",IF(LEN(Tabel2[[#This Row],[Entiteit of attribuut]])=2,"",Tabel2[[#This Row],[Entiteit]]&amp;"_"&amp;Tabel2[[#This Row],[Entiteit of attribuut]]))</f>
        <v>BA_BRNDBLS</v>
      </c>
      <c r="M78" t="str">
        <f>IF(Schema!K91="","",Schema!K91)</f>
        <v/>
      </c>
      <c r="N78" t="str">
        <f>IF(Schema!L91="","",Schema!L91)</f>
        <v/>
      </c>
      <c r="O78" t="str">
        <f>IF(Schema!M91="","",Schema!M91)</f>
        <v/>
      </c>
      <c r="P78" t="str">
        <f>IF(Schema!N91="","",Schema!N91)</f>
        <v/>
      </c>
      <c r="Q78" t="str">
        <f>IF(Schema!P91="","",Schema!P91)</f>
        <v>LEEG</v>
      </c>
    </row>
    <row r="79" spans="1:17" x14ac:dyDescent="0.2">
      <c r="A79" t="str">
        <f>Schema!A92&amp;Schema!B92&amp;Schema!C92&amp;Schema!D92&amp;Schema!E92&amp;Schema!F92</f>
        <v>BRNDMLD</v>
      </c>
      <c r="B79" t="str">
        <f t="shared" si="16"/>
        <v>BA</v>
      </c>
      <c r="C79" s="52">
        <f>IF(A79="","",IF(LEN(Schema!A92)=2,1,IF(LEN(Schema!B92)=2,10,IF(LEN(Schema!C92)=2,100,IF(LEN(Schema!D92)=2,1000,IF(LEN(Schema!E92)=2,10000,0))))))</f>
        <v>0</v>
      </c>
      <c r="D79" s="52">
        <f t="shared" si="17"/>
        <v>10</v>
      </c>
      <c r="E79" s="52">
        <f>IF(A79="","",SUM(Tabel2[[#This Row],[I1]:[I2]]))</f>
        <v>10</v>
      </c>
      <c r="F79" s="53" t="str">
        <f t="shared" si="18"/>
        <v>PP</v>
      </c>
      <c r="G79" s="53" t="str">
        <f t="shared" si="19"/>
        <v>BA</v>
      </c>
      <c r="H79" s="53" t="str">
        <f t="shared" si="20"/>
        <v/>
      </c>
      <c r="I79" s="53" t="str">
        <f t="shared" si="21"/>
        <v/>
      </c>
      <c r="J79" s="53" t="str">
        <f t="shared" si="22"/>
        <v/>
      </c>
      <c r="K79" s="53" t="str">
        <f t="shared" si="23"/>
        <v>PP/BA</v>
      </c>
      <c r="L79" t="str">
        <f>IF(C79="","",IF(LEN(Tabel2[[#This Row],[Entiteit of attribuut]])=2,"",Tabel2[[#This Row],[Entiteit]]&amp;"_"&amp;Tabel2[[#This Row],[Entiteit of attribuut]]))</f>
        <v>BA_BRNDMLD</v>
      </c>
      <c r="M79" t="str">
        <f>IF(Schema!K92="","",Schema!K92)</f>
        <v/>
      </c>
      <c r="N79" t="str">
        <f>IF(Schema!L92="","",Schema!L92)</f>
        <v/>
      </c>
      <c r="O79" t="str">
        <f>IF(Schema!M92="","",Schema!M92)</f>
        <v/>
      </c>
      <c r="P79" t="str">
        <f>IF(Schema!N92="","",Schema!N92)</f>
        <v/>
      </c>
      <c r="Q79" t="str">
        <f>IF(Schema!P92="","",Schema!P92)</f>
        <v>LEEG</v>
      </c>
    </row>
    <row r="80" spans="1:17" x14ac:dyDescent="0.2">
      <c r="A80" t="str">
        <f>Schema!A93&amp;Schema!B93&amp;Schema!C93&amp;Schema!D93&amp;Schema!E93&amp;Schema!F93</f>
        <v>BRNDSPR</v>
      </c>
      <c r="B80" t="str">
        <f t="shared" si="16"/>
        <v>BA</v>
      </c>
      <c r="C80" s="52">
        <f>IF(A80="","",IF(LEN(Schema!A93)=2,1,IF(LEN(Schema!B93)=2,10,IF(LEN(Schema!C93)=2,100,IF(LEN(Schema!D93)=2,1000,IF(LEN(Schema!E93)=2,10000,0))))))</f>
        <v>0</v>
      </c>
      <c r="D80" s="52">
        <f t="shared" si="17"/>
        <v>10</v>
      </c>
      <c r="E80" s="52">
        <f>IF(A80="","",SUM(Tabel2[[#This Row],[I1]:[I2]]))</f>
        <v>10</v>
      </c>
      <c r="F80" s="53" t="str">
        <f t="shared" si="18"/>
        <v>PP</v>
      </c>
      <c r="G80" s="53" t="str">
        <f t="shared" si="19"/>
        <v>BA</v>
      </c>
      <c r="H80" s="53" t="str">
        <f t="shared" si="20"/>
        <v/>
      </c>
      <c r="I80" s="53" t="str">
        <f t="shared" si="21"/>
        <v/>
      </c>
      <c r="J80" s="53" t="str">
        <f t="shared" si="22"/>
        <v/>
      </c>
      <c r="K80" s="53" t="str">
        <f t="shared" si="23"/>
        <v>PP/BA</v>
      </c>
      <c r="L80" t="str">
        <f>IF(C80="","",IF(LEN(Tabel2[[#This Row],[Entiteit of attribuut]])=2,"",Tabel2[[#This Row],[Entiteit]]&amp;"_"&amp;Tabel2[[#This Row],[Entiteit of attribuut]]))</f>
        <v>BA_BRNDSPR</v>
      </c>
      <c r="M80" t="str">
        <f>IF(Schema!K93="","",Schema!K93)</f>
        <v/>
      </c>
      <c r="N80" t="str">
        <f>IF(Schema!L93="","",Schema!L93)</f>
        <v/>
      </c>
      <c r="O80" t="str">
        <f>IF(Schema!M93="","",Schema!M93)</f>
        <v/>
      </c>
      <c r="P80" t="str">
        <f>IF(Schema!N93="","",Schema!N93)</f>
        <v/>
      </c>
      <c r="Q80" t="str">
        <f>IF(Schema!P93="","",Schema!P93)</f>
        <v>LEEG</v>
      </c>
    </row>
    <row r="81" spans="1:17" x14ac:dyDescent="0.2">
      <c r="A81" t="str">
        <f>Schema!A94&amp;Schema!B94&amp;Schema!C94&amp;Schema!D94&amp;Schema!E94&amp;Schema!F94</f>
        <v>BTWCD</v>
      </c>
      <c r="B81" t="str">
        <f t="shared" si="16"/>
        <v>BA</v>
      </c>
      <c r="C81" s="52">
        <f>IF(A81="","",IF(LEN(Schema!A94)=2,1,IF(LEN(Schema!B94)=2,10,IF(LEN(Schema!C94)=2,100,IF(LEN(Schema!D94)=2,1000,IF(LEN(Schema!E94)=2,10000,0))))))</f>
        <v>0</v>
      </c>
      <c r="D81" s="52">
        <f t="shared" si="17"/>
        <v>10</v>
      </c>
      <c r="E81" s="52">
        <f>IF(A81="","",SUM(Tabel2[[#This Row],[I1]:[I2]]))</f>
        <v>10</v>
      </c>
      <c r="F81" s="53" t="str">
        <f t="shared" si="18"/>
        <v>PP</v>
      </c>
      <c r="G81" s="53" t="str">
        <f t="shared" si="19"/>
        <v>BA</v>
      </c>
      <c r="H81" s="53" t="str">
        <f t="shared" si="20"/>
        <v/>
      </c>
      <c r="I81" s="53" t="str">
        <f t="shared" si="21"/>
        <v/>
      </c>
      <c r="J81" s="53" t="str">
        <f t="shared" si="22"/>
        <v/>
      </c>
      <c r="K81" s="53" t="str">
        <f t="shared" si="23"/>
        <v>PP/BA</v>
      </c>
      <c r="L81" t="str">
        <f>IF(C81="","",IF(LEN(Tabel2[[#This Row],[Entiteit of attribuut]])=2,"",Tabel2[[#This Row],[Entiteit]]&amp;"_"&amp;Tabel2[[#This Row],[Entiteit of attribuut]]))</f>
        <v>BA_BTWCD</v>
      </c>
      <c r="M81" t="str">
        <f>IF(Schema!K94="","",Schema!K94)</f>
        <v/>
      </c>
      <c r="N81" t="str">
        <f>IF(Schema!L94="","",Schema!L94)</f>
        <v/>
      </c>
      <c r="O81" t="str">
        <f>IF(Schema!M94="","",Schema!M94)</f>
        <v/>
      </c>
      <c r="P81" t="str">
        <f>IF(Schema!N94="","",Schema!N94)</f>
        <v/>
      </c>
      <c r="Q81" t="str">
        <f>IF(Schema!P94="","",Schema!P94)</f>
        <v>O</v>
      </c>
    </row>
    <row r="82" spans="1:17" x14ac:dyDescent="0.2">
      <c r="A82" t="str">
        <f>Schema!A95&amp;Schema!B95&amp;Schema!C95&amp;Schema!D95&amp;Schema!E95&amp;Schema!F95</f>
        <v>DATTAX</v>
      </c>
      <c r="B82" t="str">
        <f t="shared" si="16"/>
        <v>BA</v>
      </c>
      <c r="C82" s="52">
        <f>IF(A82="","",IF(LEN(Schema!A95)=2,1,IF(LEN(Schema!B95)=2,10,IF(LEN(Schema!C95)=2,100,IF(LEN(Schema!D95)=2,1000,IF(LEN(Schema!E95)=2,10000,0))))))</f>
        <v>0</v>
      </c>
      <c r="D82" s="52">
        <f t="shared" si="17"/>
        <v>10</v>
      </c>
      <c r="E82" s="52">
        <f>IF(A82="","",SUM(Tabel2[[#This Row],[I1]:[I2]]))</f>
        <v>10</v>
      </c>
      <c r="F82" s="53" t="str">
        <f t="shared" si="18"/>
        <v>PP</v>
      </c>
      <c r="G82" s="53" t="str">
        <f t="shared" si="19"/>
        <v>BA</v>
      </c>
      <c r="H82" s="53" t="str">
        <f t="shared" si="20"/>
        <v/>
      </c>
      <c r="I82" s="53" t="str">
        <f t="shared" si="21"/>
        <v/>
      </c>
      <c r="J82" s="53" t="str">
        <f t="shared" si="22"/>
        <v/>
      </c>
      <c r="K82" s="53" t="str">
        <f t="shared" si="23"/>
        <v>PP/BA</v>
      </c>
      <c r="L82" t="str">
        <f>IF(C82="","",IF(LEN(Tabel2[[#This Row],[Entiteit of attribuut]])=2,"",Tabel2[[#This Row],[Entiteit]]&amp;"_"&amp;Tabel2[[#This Row],[Entiteit of attribuut]]))</f>
        <v>BA_DATTAX</v>
      </c>
      <c r="M82" t="str">
        <f>IF(Schema!K95="","",Schema!K95)</f>
        <v/>
      </c>
      <c r="N82" t="str">
        <f>IF(Schema!L95="","",Schema!L95)</f>
        <v/>
      </c>
      <c r="O82" t="str">
        <f>IF(Schema!M95="","",Schema!M95)</f>
        <v/>
      </c>
      <c r="P82" t="str">
        <f>IF(Schema!N95="","",Schema!N95)</f>
        <v/>
      </c>
      <c r="Q82" t="str">
        <f>IF(Schema!P95="","",Schema!P95)</f>
        <v>LEEG</v>
      </c>
    </row>
    <row r="83" spans="1:17" x14ac:dyDescent="0.2">
      <c r="A83" t="str">
        <f>Schema!A96&amp;Schema!B96&amp;Schema!C96&amp;Schema!D96&amp;Schema!E96&amp;Schema!F96</f>
        <v>DKISOL</v>
      </c>
      <c r="B83" t="str">
        <f t="shared" si="16"/>
        <v>BA</v>
      </c>
      <c r="C83" s="52">
        <f>IF(A83="","",IF(LEN(Schema!A96)=2,1,IF(LEN(Schema!B96)=2,10,IF(LEN(Schema!C96)=2,100,IF(LEN(Schema!D96)=2,1000,IF(LEN(Schema!E96)=2,10000,0))))))</f>
        <v>0</v>
      </c>
      <c r="D83" s="52">
        <f t="shared" si="17"/>
        <v>10</v>
      </c>
      <c r="E83" s="52">
        <f>IF(A83="","",SUM(Tabel2[[#This Row],[I1]:[I2]]))</f>
        <v>10</v>
      </c>
      <c r="F83" s="53" t="str">
        <f t="shared" si="18"/>
        <v>PP</v>
      </c>
      <c r="G83" s="53" t="str">
        <f t="shared" si="19"/>
        <v>BA</v>
      </c>
      <c r="H83" s="53" t="str">
        <f t="shared" si="20"/>
        <v/>
      </c>
      <c r="I83" s="53" t="str">
        <f t="shared" si="21"/>
        <v/>
      </c>
      <c r="J83" s="53" t="str">
        <f t="shared" si="22"/>
        <v/>
      </c>
      <c r="K83" s="53" t="str">
        <f t="shared" si="23"/>
        <v>PP/BA</v>
      </c>
      <c r="L83" t="str">
        <f>IF(C83="","",IF(LEN(Tabel2[[#This Row],[Entiteit of attribuut]])=2,"",Tabel2[[#This Row],[Entiteit]]&amp;"_"&amp;Tabel2[[#This Row],[Entiteit of attribuut]]))</f>
        <v>BA_DKISOL</v>
      </c>
      <c r="M83" t="str">
        <f>IF(Schema!K96="","",Schema!K96)</f>
        <v/>
      </c>
      <c r="N83" t="str">
        <f>IF(Schema!L96="","",Schema!L96)</f>
        <v/>
      </c>
      <c r="O83" t="str">
        <f>IF(Schema!M96="","",Schema!M96)</f>
        <v/>
      </c>
      <c r="P83" t="str">
        <f>IF(Schema!N96="","",Schema!N96)</f>
        <v/>
      </c>
      <c r="Q83" t="str">
        <f>IF(Schema!P96="","",Schema!P96)</f>
        <v>LEEG</v>
      </c>
    </row>
    <row r="84" spans="1:17" x14ac:dyDescent="0.2">
      <c r="A84" t="str">
        <f>Schema!A97&amp;Schema!B97&amp;Schema!C97&amp;Schema!D97&amp;Schema!E97&amp;Schema!F97</f>
        <v>DKPLBW</v>
      </c>
      <c r="B84" t="str">
        <f t="shared" si="16"/>
        <v>BA</v>
      </c>
      <c r="C84" s="52">
        <f>IF(A84="","",IF(LEN(Schema!A97)=2,1,IF(LEN(Schema!B97)=2,10,IF(LEN(Schema!C97)=2,100,IF(LEN(Schema!D97)=2,1000,IF(LEN(Schema!E97)=2,10000,0))))))</f>
        <v>0</v>
      </c>
      <c r="D84" s="52">
        <f t="shared" si="17"/>
        <v>10</v>
      </c>
      <c r="E84" s="52">
        <f>IF(A84="","",SUM(Tabel2[[#This Row],[I1]:[I2]]))</f>
        <v>10</v>
      </c>
      <c r="F84" s="53" t="str">
        <f t="shared" si="18"/>
        <v>PP</v>
      </c>
      <c r="G84" s="53" t="str">
        <f t="shared" si="19"/>
        <v>BA</v>
      </c>
      <c r="H84" s="53" t="str">
        <f t="shared" si="20"/>
        <v/>
      </c>
      <c r="I84" s="53" t="str">
        <f t="shared" si="21"/>
        <v/>
      </c>
      <c r="J84" s="53" t="str">
        <f t="shared" si="22"/>
        <v/>
      </c>
      <c r="K84" s="53" t="str">
        <f t="shared" si="23"/>
        <v>PP/BA</v>
      </c>
      <c r="L84" t="str">
        <f>IF(C84="","",IF(LEN(Tabel2[[#This Row],[Entiteit of attribuut]])=2,"",Tabel2[[#This Row],[Entiteit]]&amp;"_"&amp;Tabel2[[#This Row],[Entiteit of attribuut]]))</f>
        <v>BA_DKPLBW</v>
      </c>
      <c r="M84" t="str">
        <f>IF(Schema!K97="","",Schema!K97)</f>
        <v/>
      </c>
      <c r="N84" t="str">
        <f>IF(Schema!L97="","",Schema!L97)</f>
        <v/>
      </c>
      <c r="O84" t="str">
        <f>IF(Schema!M97="","",Schema!M97)</f>
        <v/>
      </c>
      <c r="P84" t="str">
        <f>IF(Schema!N97="","",Schema!N97)</f>
        <v/>
      </c>
      <c r="Q84" t="str">
        <f>IF(Schema!P97="","",Schema!P97)</f>
        <v>LEEG</v>
      </c>
    </row>
    <row r="85" spans="1:17" x14ac:dyDescent="0.2">
      <c r="A85" t="str">
        <f>Schema!A98&amp;Schema!B98&amp;Schema!C98&amp;Schema!D98&amp;Schema!E98&amp;Schema!F98</f>
        <v>DRGCONS</v>
      </c>
      <c r="B85" t="str">
        <f t="shared" si="16"/>
        <v>BA</v>
      </c>
      <c r="C85" s="52">
        <f>IF(A85="","",IF(LEN(Schema!A98)=2,1,IF(LEN(Schema!B98)=2,10,IF(LEN(Schema!C98)=2,100,IF(LEN(Schema!D98)=2,1000,IF(LEN(Schema!E98)=2,10000,0))))))</f>
        <v>0</v>
      </c>
      <c r="D85" s="52">
        <f t="shared" si="17"/>
        <v>10</v>
      </c>
      <c r="E85" s="52">
        <f>IF(A85="","",SUM(Tabel2[[#This Row],[I1]:[I2]]))</f>
        <v>10</v>
      </c>
      <c r="F85" s="53" t="str">
        <f t="shared" si="18"/>
        <v>PP</v>
      </c>
      <c r="G85" s="53" t="str">
        <f t="shared" si="19"/>
        <v>BA</v>
      </c>
      <c r="H85" s="53" t="str">
        <f t="shared" si="20"/>
        <v/>
      </c>
      <c r="I85" s="53" t="str">
        <f t="shared" si="21"/>
        <v/>
      </c>
      <c r="J85" s="53" t="str">
        <f t="shared" si="22"/>
        <v/>
      </c>
      <c r="K85" s="53" t="str">
        <f t="shared" si="23"/>
        <v>PP/BA</v>
      </c>
      <c r="L85" t="str">
        <f>IF(C85="","",IF(LEN(Tabel2[[#This Row],[Entiteit of attribuut]])=2,"",Tabel2[[#This Row],[Entiteit]]&amp;"_"&amp;Tabel2[[#This Row],[Entiteit of attribuut]]))</f>
        <v>BA_DRGCONS</v>
      </c>
      <c r="M85" t="str">
        <f>IF(Schema!K98="","",Schema!K98)</f>
        <v/>
      </c>
      <c r="N85" t="str">
        <f>IF(Schema!L98="","",Schema!L98)</f>
        <v/>
      </c>
      <c r="O85" t="str">
        <f>IF(Schema!M98="","",Schema!M98)</f>
        <v/>
      </c>
      <c r="P85" t="str">
        <f>IF(Schema!N98="","",Schema!N98)</f>
        <v/>
      </c>
      <c r="Q85" t="str">
        <f>IF(Schema!P98="","",Schema!P98)</f>
        <v>LEEG</v>
      </c>
    </row>
    <row r="86" spans="1:17" x14ac:dyDescent="0.2">
      <c r="A86" t="str">
        <f>Schema!A99&amp;Schema!B99&amp;Schema!C99&amp;Schema!D99&amp;Schema!E99&amp;Schema!F99</f>
        <v>FYCOBEV</v>
      </c>
      <c r="B86" t="str">
        <f t="shared" si="16"/>
        <v>BA</v>
      </c>
      <c r="C86" s="52">
        <f>IF(A86="","",IF(LEN(Schema!A99)=2,1,IF(LEN(Schema!B99)=2,10,IF(LEN(Schema!C99)=2,100,IF(LEN(Schema!D99)=2,1000,IF(LEN(Schema!E99)=2,10000,0))))))</f>
        <v>0</v>
      </c>
      <c r="D86" s="52">
        <f t="shared" si="17"/>
        <v>10</v>
      </c>
      <c r="E86" s="52">
        <f>IF(A86="","",SUM(Tabel2[[#This Row],[I1]:[I2]]))</f>
        <v>10</v>
      </c>
      <c r="F86" s="53" t="str">
        <f t="shared" si="18"/>
        <v>PP</v>
      </c>
      <c r="G86" s="53" t="str">
        <f t="shared" si="19"/>
        <v>BA</v>
      </c>
      <c r="H86" s="53" t="str">
        <f t="shared" si="20"/>
        <v/>
      </c>
      <c r="I86" s="53" t="str">
        <f t="shared" si="21"/>
        <v/>
      </c>
      <c r="J86" s="53" t="str">
        <f t="shared" si="22"/>
        <v/>
      </c>
      <c r="K86" s="53" t="str">
        <f t="shared" si="23"/>
        <v>PP/BA</v>
      </c>
      <c r="L86" t="str">
        <f>IF(C86="","",IF(LEN(Tabel2[[#This Row],[Entiteit of attribuut]])=2,"",Tabel2[[#This Row],[Entiteit]]&amp;"_"&amp;Tabel2[[#This Row],[Entiteit of attribuut]]))</f>
        <v>BA_FYCOBEV</v>
      </c>
      <c r="M86" t="str">
        <f>IF(Schema!K99="","",Schema!K99)</f>
        <v/>
      </c>
      <c r="N86" t="str">
        <f>IF(Schema!L99="","",Schema!L99)</f>
        <v/>
      </c>
      <c r="O86" t="str">
        <f>IF(Schema!M99="","",Schema!M99)</f>
        <v/>
      </c>
      <c r="P86" t="str">
        <f>IF(Schema!N99="","",Schema!N99)</f>
        <v/>
      </c>
      <c r="Q86" t="str">
        <f>IF(Schema!P99="","",Schema!P99)</f>
        <v>LEEG</v>
      </c>
    </row>
    <row r="87" spans="1:17" x14ac:dyDescent="0.2">
      <c r="A87" t="str">
        <f>Schema!A100&amp;Schema!B100&amp;Schema!C100&amp;Schema!D100&amp;Schema!E100&amp;Schema!F100</f>
        <v>GEBOPST</v>
      </c>
      <c r="B87" t="str">
        <f t="shared" si="16"/>
        <v>BA</v>
      </c>
      <c r="C87" s="52">
        <f>IF(A87="","",IF(LEN(Schema!A100)=2,1,IF(LEN(Schema!B100)=2,10,IF(LEN(Schema!C100)=2,100,IF(LEN(Schema!D100)=2,1000,IF(LEN(Schema!E100)=2,10000,0))))))</f>
        <v>0</v>
      </c>
      <c r="D87" s="52">
        <f t="shared" si="17"/>
        <v>10</v>
      </c>
      <c r="E87" s="52">
        <f>IF(A87="","",SUM(Tabel2[[#This Row],[I1]:[I2]]))</f>
        <v>10</v>
      </c>
      <c r="F87" s="53" t="str">
        <f t="shared" si="18"/>
        <v>PP</v>
      </c>
      <c r="G87" s="53" t="str">
        <f t="shared" si="19"/>
        <v>BA</v>
      </c>
      <c r="H87" s="53" t="str">
        <f t="shared" si="20"/>
        <v/>
      </c>
      <c r="I87" s="53" t="str">
        <f t="shared" si="21"/>
        <v/>
      </c>
      <c r="J87" s="53" t="str">
        <f t="shared" si="22"/>
        <v/>
      </c>
      <c r="K87" s="53" t="str">
        <f t="shared" si="23"/>
        <v>PP/BA</v>
      </c>
      <c r="L87" t="str">
        <f>IF(C87="","",IF(LEN(Tabel2[[#This Row],[Entiteit of attribuut]])=2,"",Tabel2[[#This Row],[Entiteit]]&amp;"_"&amp;Tabel2[[#This Row],[Entiteit of attribuut]]))</f>
        <v>BA_GEBOPST</v>
      </c>
      <c r="M87" t="str">
        <f>IF(Schema!K100="","",Schema!K100)</f>
        <v/>
      </c>
      <c r="N87" t="str">
        <f>IF(Schema!L100="","",Schema!L100)</f>
        <v/>
      </c>
      <c r="O87" t="str">
        <f>IF(Schema!M100="","",Schema!M100)</f>
        <v/>
      </c>
      <c r="P87" t="str">
        <f>IF(Schema!N100="","",Schema!N100)</f>
        <v/>
      </c>
      <c r="Q87" t="str">
        <f>IF(Schema!P100="","",Schema!P100)</f>
        <v>LEEG</v>
      </c>
    </row>
    <row r="88" spans="1:17" x14ac:dyDescent="0.2">
      <c r="A88" t="str">
        <f>Schema!A101&amp;Schema!B101&amp;Schema!C101&amp;Schema!D101&amp;Schema!E101&amp;Schema!F101</f>
        <v>GVWCENT</v>
      </c>
      <c r="B88" t="str">
        <f t="shared" si="16"/>
        <v>BA</v>
      </c>
      <c r="C88" s="52">
        <f>IF(A88="","",IF(LEN(Schema!A101)=2,1,IF(LEN(Schema!B101)=2,10,IF(LEN(Schema!C101)=2,100,IF(LEN(Schema!D101)=2,1000,IF(LEN(Schema!E101)=2,10000,0))))))</f>
        <v>0</v>
      </c>
      <c r="D88" s="52">
        <f t="shared" si="17"/>
        <v>10</v>
      </c>
      <c r="E88" s="52">
        <f>IF(A88="","",SUM(Tabel2[[#This Row],[I1]:[I2]]))</f>
        <v>10</v>
      </c>
      <c r="F88" s="53" t="str">
        <f t="shared" si="18"/>
        <v>PP</v>
      </c>
      <c r="G88" s="53" t="str">
        <f t="shared" si="19"/>
        <v>BA</v>
      </c>
      <c r="H88" s="53" t="str">
        <f t="shared" si="20"/>
        <v/>
      </c>
      <c r="I88" s="53" t="str">
        <f t="shared" si="21"/>
        <v/>
      </c>
      <c r="J88" s="53" t="str">
        <f t="shared" si="22"/>
        <v/>
      </c>
      <c r="K88" s="53" t="str">
        <f t="shared" si="23"/>
        <v>PP/BA</v>
      </c>
      <c r="L88" t="str">
        <f>IF(C88="","",IF(LEN(Tabel2[[#This Row],[Entiteit of attribuut]])=2,"",Tabel2[[#This Row],[Entiteit]]&amp;"_"&amp;Tabel2[[#This Row],[Entiteit of attribuut]]))</f>
        <v>BA_GVWCENT</v>
      </c>
      <c r="M88" t="str">
        <f>IF(Schema!K101="","",Schema!K101)</f>
        <v/>
      </c>
      <c r="N88" t="str">
        <f>IF(Schema!L101="","",Schema!L101)</f>
        <v/>
      </c>
      <c r="O88" t="str">
        <f>IF(Schema!M101="","",Schema!M101)</f>
        <v/>
      </c>
      <c r="P88" t="str">
        <f>IF(Schema!N101="","",Schema!N101)</f>
        <v/>
      </c>
      <c r="Q88" t="str">
        <f>IF(Schema!P101="","",Schema!P101)</f>
        <v>LEEG</v>
      </c>
    </row>
    <row r="89" spans="1:17" x14ac:dyDescent="0.2">
      <c r="A89" t="str">
        <f>Schema!A102&amp;Schema!B102&amp;Schema!C102&amp;Schema!D102&amp;Schema!E102&amp;Schema!F102</f>
        <v>HERBVST</v>
      </c>
      <c r="B89" t="str">
        <f t="shared" si="16"/>
        <v>BA</v>
      </c>
      <c r="C89" s="52">
        <f>IF(A89="","",IF(LEN(Schema!A102)=2,1,IF(LEN(Schema!B102)=2,10,IF(LEN(Schema!C102)=2,100,IF(LEN(Schema!D102)=2,1000,IF(LEN(Schema!E102)=2,10000,0))))))</f>
        <v>0</v>
      </c>
      <c r="D89" s="52">
        <f t="shared" si="17"/>
        <v>10</v>
      </c>
      <c r="E89" s="52">
        <f>IF(A89="","",SUM(Tabel2[[#This Row],[I1]:[I2]]))</f>
        <v>10</v>
      </c>
      <c r="F89" s="53" t="str">
        <f t="shared" si="18"/>
        <v>PP</v>
      </c>
      <c r="G89" s="53" t="str">
        <f t="shared" si="19"/>
        <v>BA</v>
      </c>
      <c r="H89" s="53" t="str">
        <f t="shared" si="20"/>
        <v/>
      </c>
      <c r="I89" s="53" t="str">
        <f t="shared" si="21"/>
        <v/>
      </c>
      <c r="J89" s="53" t="str">
        <f t="shared" si="22"/>
        <v/>
      </c>
      <c r="K89" s="53" t="str">
        <f t="shared" si="23"/>
        <v>PP/BA</v>
      </c>
      <c r="L89" t="str">
        <f>IF(C89="","",IF(LEN(Tabel2[[#This Row],[Entiteit of attribuut]])=2,"",Tabel2[[#This Row],[Entiteit]]&amp;"_"&amp;Tabel2[[#This Row],[Entiteit of attribuut]]))</f>
        <v>BA_HERBVST</v>
      </c>
      <c r="M89" t="str">
        <f>IF(Schema!K102="","",Schema!K102)</f>
        <v/>
      </c>
      <c r="N89" t="str">
        <f>IF(Schema!L102="","",Schema!L102)</f>
        <v/>
      </c>
      <c r="O89" t="str">
        <f>IF(Schema!M102="","",Schema!M102)</f>
        <v/>
      </c>
      <c r="P89" t="str">
        <f>IF(Schema!N102="","",Schema!N102)</f>
        <v/>
      </c>
      <c r="Q89" t="str">
        <f>IF(Schema!P102="","",Schema!P102)</f>
        <v>LEEG</v>
      </c>
    </row>
    <row r="90" spans="1:17" x14ac:dyDescent="0.2">
      <c r="A90" t="str">
        <f>Schema!A103&amp;Schema!B103&amp;Schema!C103&amp;Schema!D103&amp;Schema!E103&amp;Schema!F103</f>
        <v>HORECA</v>
      </c>
      <c r="B90" t="str">
        <f t="shared" si="16"/>
        <v>BA</v>
      </c>
      <c r="C90" s="52">
        <f>IF(A90="","",IF(LEN(Schema!A103)=2,1,IF(LEN(Schema!B103)=2,10,IF(LEN(Schema!C103)=2,100,IF(LEN(Schema!D103)=2,1000,IF(LEN(Schema!E103)=2,10000,0))))))</f>
        <v>0</v>
      </c>
      <c r="D90" s="52">
        <f t="shared" si="17"/>
        <v>10</v>
      </c>
      <c r="E90" s="52">
        <f>IF(A90="","",SUM(Tabel2[[#This Row],[I1]:[I2]]))</f>
        <v>10</v>
      </c>
      <c r="F90" s="53" t="str">
        <f t="shared" si="18"/>
        <v>PP</v>
      </c>
      <c r="G90" s="53" t="str">
        <f t="shared" si="19"/>
        <v>BA</v>
      </c>
      <c r="H90" s="53" t="str">
        <f t="shared" si="20"/>
        <v/>
      </c>
      <c r="I90" s="53" t="str">
        <f t="shared" si="21"/>
        <v/>
      </c>
      <c r="J90" s="53" t="str">
        <f t="shared" si="22"/>
        <v/>
      </c>
      <c r="K90" s="53" t="str">
        <f t="shared" si="23"/>
        <v>PP/BA</v>
      </c>
      <c r="L90" t="str">
        <f>IF(C90="","",IF(LEN(Tabel2[[#This Row],[Entiteit of attribuut]])=2,"",Tabel2[[#This Row],[Entiteit]]&amp;"_"&amp;Tabel2[[#This Row],[Entiteit of attribuut]]))</f>
        <v>BA_HORECA</v>
      </c>
      <c r="M90" t="str">
        <f>IF(Schema!K103="","",Schema!K103)</f>
        <v/>
      </c>
      <c r="N90" t="str">
        <f>IF(Schema!L103="","",Schema!L103)</f>
        <v/>
      </c>
      <c r="O90" t="str">
        <f>IF(Schema!M103="","",Schema!M103)</f>
        <v/>
      </c>
      <c r="P90" t="str">
        <f>IF(Schema!N103="","",Schema!N103)</f>
        <v/>
      </c>
      <c r="Q90" t="str">
        <f>IF(Schema!P103="","",Schema!P103)</f>
        <v>LEEG</v>
      </c>
    </row>
    <row r="91" spans="1:17" x14ac:dyDescent="0.2">
      <c r="A91" t="str">
        <f>Schema!A104&amp;Schema!B104&amp;Schema!C104&amp;Schema!D104&amp;Schema!E104&amp;Schema!F104</f>
        <v>HOUTVRF</v>
      </c>
      <c r="B91" t="str">
        <f t="shared" si="16"/>
        <v>BA</v>
      </c>
      <c r="C91" s="52">
        <f>IF(A91="","",IF(LEN(Schema!A104)=2,1,IF(LEN(Schema!B104)=2,10,IF(LEN(Schema!C104)=2,100,IF(LEN(Schema!D104)=2,1000,IF(LEN(Schema!E104)=2,10000,0))))))</f>
        <v>0</v>
      </c>
      <c r="D91" s="52">
        <f t="shared" si="17"/>
        <v>10</v>
      </c>
      <c r="E91" s="52">
        <f>IF(A91="","",SUM(Tabel2[[#This Row],[I1]:[I2]]))</f>
        <v>10</v>
      </c>
      <c r="F91" s="53" t="str">
        <f t="shared" si="18"/>
        <v>PP</v>
      </c>
      <c r="G91" s="53" t="str">
        <f t="shared" si="19"/>
        <v>BA</v>
      </c>
      <c r="H91" s="53" t="str">
        <f t="shared" si="20"/>
        <v/>
      </c>
      <c r="I91" s="53" t="str">
        <f t="shared" si="21"/>
        <v/>
      </c>
      <c r="J91" s="53" t="str">
        <f t="shared" si="22"/>
        <v/>
      </c>
      <c r="K91" s="53" t="str">
        <f t="shared" si="23"/>
        <v>PP/BA</v>
      </c>
      <c r="L91" t="str">
        <f>IF(C91="","",IF(LEN(Tabel2[[#This Row],[Entiteit of attribuut]])=2,"",Tabel2[[#This Row],[Entiteit]]&amp;"_"&amp;Tabel2[[#This Row],[Entiteit of attribuut]]))</f>
        <v>BA_HOUTVRF</v>
      </c>
      <c r="M91" t="str">
        <f>IF(Schema!K104="","",Schema!K104)</f>
        <v/>
      </c>
      <c r="N91" t="str">
        <f>IF(Schema!L104="","",Schema!L104)</f>
        <v/>
      </c>
      <c r="O91" t="str">
        <f>IF(Schema!M104="","",Schema!M104)</f>
        <v/>
      </c>
      <c r="P91" t="str">
        <f>IF(Schema!N104="","",Schema!N104)</f>
        <v/>
      </c>
      <c r="Q91" t="str">
        <f>IF(Schema!P104="","",Schema!P104)</f>
        <v>LEEG</v>
      </c>
    </row>
    <row r="92" spans="1:17" x14ac:dyDescent="0.2">
      <c r="A92" t="str">
        <f>Schema!A105&amp;Schema!B105&amp;Schema!C105&amp;Schema!D105&amp;Schema!E105&amp;Schema!F105</f>
        <v>HRBWINC</v>
      </c>
      <c r="B92" t="str">
        <f t="shared" si="16"/>
        <v>BA</v>
      </c>
      <c r="C92" s="52">
        <f>IF(A92="","",IF(LEN(Schema!A105)=2,1,IF(LEN(Schema!B105)=2,10,IF(LEN(Schema!C105)=2,100,IF(LEN(Schema!D105)=2,1000,IF(LEN(Schema!E105)=2,10000,0))))))</f>
        <v>0</v>
      </c>
      <c r="D92" s="52">
        <f t="shared" si="17"/>
        <v>10</v>
      </c>
      <c r="E92" s="52">
        <f>IF(A92="","",SUM(Tabel2[[#This Row],[I1]:[I2]]))</f>
        <v>10</v>
      </c>
      <c r="F92" s="53" t="str">
        <f t="shared" si="18"/>
        <v>PP</v>
      </c>
      <c r="G92" s="53" t="str">
        <f t="shared" si="19"/>
        <v>BA</v>
      </c>
      <c r="H92" s="53" t="str">
        <f t="shared" si="20"/>
        <v/>
      </c>
      <c r="I92" s="53" t="str">
        <f t="shared" si="21"/>
        <v/>
      </c>
      <c r="J92" s="53" t="str">
        <f t="shared" si="22"/>
        <v/>
      </c>
      <c r="K92" s="53" t="str">
        <f t="shared" si="23"/>
        <v>PP/BA</v>
      </c>
      <c r="L92" t="str">
        <f>IF(C92="","",IF(LEN(Tabel2[[#This Row],[Entiteit of attribuut]])=2,"",Tabel2[[#This Row],[Entiteit]]&amp;"_"&amp;Tabel2[[#This Row],[Entiteit of attribuut]]))</f>
        <v>BA_HRBWINC</v>
      </c>
      <c r="M92" t="str">
        <f>IF(Schema!K105="","",Schema!K105)</f>
        <v/>
      </c>
      <c r="N92" t="str">
        <f>IF(Schema!L105="","",Schema!L105)</f>
        <v/>
      </c>
      <c r="O92" t="str">
        <f>IF(Schema!M105="","",Schema!M105)</f>
        <v/>
      </c>
      <c r="P92" t="str">
        <f>IF(Schema!N105="","",Schema!N105)</f>
        <v/>
      </c>
      <c r="Q92" t="str">
        <f>IF(Schema!P105="","",Schema!P105)</f>
        <v>LEEG</v>
      </c>
    </row>
    <row r="93" spans="1:17" x14ac:dyDescent="0.2">
      <c r="A93" t="str">
        <f>Schema!A106&amp;Schema!B106&amp;Schema!C106&amp;Schema!D106&amp;Schema!E106&amp;Schema!F106</f>
        <v>HUISNR</v>
      </c>
      <c r="B93" t="str">
        <f t="shared" si="16"/>
        <v>BA</v>
      </c>
      <c r="C93" s="52">
        <f>IF(A93="","",IF(LEN(Schema!A106)=2,1,IF(LEN(Schema!B106)=2,10,IF(LEN(Schema!C106)=2,100,IF(LEN(Schema!D106)=2,1000,IF(LEN(Schema!E106)=2,10000,0))))))</f>
        <v>0</v>
      </c>
      <c r="D93" s="52">
        <f t="shared" si="17"/>
        <v>10</v>
      </c>
      <c r="E93" s="52">
        <f>IF(A93="","",SUM(Tabel2[[#This Row],[I1]:[I2]]))</f>
        <v>10</v>
      </c>
      <c r="F93" s="53" t="str">
        <f t="shared" si="18"/>
        <v>PP</v>
      </c>
      <c r="G93" s="53" t="str">
        <f t="shared" si="19"/>
        <v>BA</v>
      </c>
      <c r="H93" s="53" t="str">
        <f t="shared" si="20"/>
        <v/>
      </c>
      <c r="I93" s="53" t="str">
        <f t="shared" si="21"/>
        <v/>
      </c>
      <c r="J93" s="53" t="str">
        <f t="shared" si="22"/>
        <v/>
      </c>
      <c r="K93" s="53" t="str">
        <f t="shared" si="23"/>
        <v>PP/BA</v>
      </c>
      <c r="L93" t="str">
        <f>IF(C93="","",IF(LEN(Tabel2[[#This Row],[Entiteit of attribuut]])=2,"",Tabel2[[#This Row],[Entiteit]]&amp;"_"&amp;Tabel2[[#This Row],[Entiteit of attribuut]]))</f>
        <v>BA_HUISNR</v>
      </c>
      <c r="M93" t="str">
        <f>IF(Schema!K106="","",Schema!K106)</f>
        <v/>
      </c>
      <c r="N93" t="str">
        <f>IF(Schema!L106="","",Schema!L106)</f>
        <v/>
      </c>
      <c r="O93" t="str">
        <f>IF(Schema!M106="","",Schema!M106)</f>
        <v/>
      </c>
      <c r="P93" t="str">
        <f>IF(Schema!N106="","",Schema!N106)</f>
        <v/>
      </c>
      <c r="Q93" t="str">
        <f>IF(Schema!P106="","",Schema!P106)</f>
        <v>O</v>
      </c>
    </row>
    <row r="94" spans="1:17" x14ac:dyDescent="0.2">
      <c r="A94" t="str">
        <f>Schema!A107&amp;Schema!B107&amp;Schema!C107&amp;Schema!D107&amp;Schema!E107&amp;Schema!F107</f>
        <v>KELDER</v>
      </c>
      <c r="B94" t="str">
        <f t="shared" si="16"/>
        <v>BA</v>
      </c>
      <c r="C94" s="52">
        <f>IF(A94="","",IF(LEN(Schema!A107)=2,1,IF(LEN(Schema!B107)=2,10,IF(LEN(Schema!C107)=2,100,IF(LEN(Schema!D107)=2,1000,IF(LEN(Schema!E107)=2,10000,0))))))</f>
        <v>0</v>
      </c>
      <c r="D94" s="52">
        <f t="shared" si="17"/>
        <v>10</v>
      </c>
      <c r="E94" s="52">
        <f>IF(A94="","",SUM(Tabel2[[#This Row],[I1]:[I2]]))</f>
        <v>10</v>
      </c>
      <c r="F94" s="53" t="str">
        <f t="shared" si="18"/>
        <v>PP</v>
      </c>
      <c r="G94" s="53" t="str">
        <f t="shared" si="19"/>
        <v>BA</v>
      </c>
      <c r="H94" s="53" t="str">
        <f t="shared" si="20"/>
        <v/>
      </c>
      <c r="I94" s="53" t="str">
        <f t="shared" si="21"/>
        <v/>
      </c>
      <c r="J94" s="53" t="str">
        <f t="shared" si="22"/>
        <v/>
      </c>
      <c r="K94" s="53" t="str">
        <f t="shared" si="23"/>
        <v>PP/BA</v>
      </c>
      <c r="L94" t="str">
        <f>IF(C94="","",IF(LEN(Tabel2[[#This Row],[Entiteit of attribuut]])=2,"",Tabel2[[#This Row],[Entiteit]]&amp;"_"&amp;Tabel2[[#This Row],[Entiteit of attribuut]]))</f>
        <v>BA_KELDER</v>
      </c>
      <c r="M94" t="str">
        <f>IF(Schema!K107="","",Schema!K107)</f>
        <v/>
      </c>
      <c r="N94" t="str">
        <f>IF(Schema!L107="","",Schema!L107)</f>
        <v/>
      </c>
      <c r="O94" t="str">
        <f>IF(Schema!M107="","",Schema!M107)</f>
        <v/>
      </c>
      <c r="P94" t="str">
        <f>IF(Schema!N107="","",Schema!N107)</f>
        <v/>
      </c>
      <c r="Q94" t="str">
        <f>IF(Schema!P107="","",Schema!P107)</f>
        <v>LEEG</v>
      </c>
    </row>
    <row r="95" spans="1:17" x14ac:dyDescent="0.2">
      <c r="A95" t="str">
        <f>Schema!A108&amp;Schema!B108&amp;Schema!C108&amp;Schema!D108&amp;Schema!E108&amp;Schema!F108</f>
        <v>KEURMLB</v>
      </c>
      <c r="B95" t="str">
        <f t="shared" si="16"/>
        <v>BA</v>
      </c>
      <c r="C95" s="52">
        <f>IF(A95="","",IF(LEN(Schema!A108)=2,1,IF(LEN(Schema!B108)=2,10,IF(LEN(Schema!C108)=2,100,IF(LEN(Schema!D108)=2,1000,IF(LEN(Schema!E108)=2,10000,0))))))</f>
        <v>0</v>
      </c>
      <c r="D95" s="52">
        <f t="shared" si="17"/>
        <v>10</v>
      </c>
      <c r="E95" s="52">
        <f>IF(A95="","",SUM(Tabel2[[#This Row],[I1]:[I2]]))</f>
        <v>10</v>
      </c>
      <c r="F95" s="53" t="str">
        <f t="shared" si="18"/>
        <v>PP</v>
      </c>
      <c r="G95" s="53" t="str">
        <f t="shared" si="19"/>
        <v>BA</v>
      </c>
      <c r="H95" s="53" t="str">
        <f t="shared" si="20"/>
        <v/>
      </c>
      <c r="I95" s="53" t="str">
        <f t="shared" si="21"/>
        <v/>
      </c>
      <c r="J95" s="53" t="str">
        <f t="shared" si="22"/>
        <v/>
      </c>
      <c r="K95" s="53" t="str">
        <f t="shared" si="23"/>
        <v>PP/BA</v>
      </c>
      <c r="L95" t="str">
        <f>IF(C95="","",IF(LEN(Tabel2[[#This Row],[Entiteit of attribuut]])=2,"",Tabel2[[#This Row],[Entiteit]]&amp;"_"&amp;Tabel2[[#This Row],[Entiteit of attribuut]]))</f>
        <v>BA_KEURMLB</v>
      </c>
      <c r="M95" t="str">
        <f>IF(Schema!K108="","",Schema!K108)</f>
        <v/>
      </c>
      <c r="N95" t="str">
        <f>IF(Schema!L108="","",Schema!L108)</f>
        <v/>
      </c>
      <c r="O95" t="str">
        <f>IF(Schema!M108="","",Schema!M108)</f>
        <v/>
      </c>
      <c r="P95" t="str">
        <f>IF(Schema!N108="","",Schema!N108)</f>
        <v/>
      </c>
      <c r="Q95" t="str">
        <f>IF(Schema!P108="","",Schema!P108)</f>
        <v>LEEG</v>
      </c>
    </row>
    <row r="96" spans="1:17" x14ac:dyDescent="0.2">
      <c r="A96" t="str">
        <f>Schema!A109&amp;Schema!B109&amp;Schema!C109&amp;Schema!D109&amp;Schema!E109&amp;Schema!F109</f>
        <v>KVOJN</v>
      </c>
      <c r="B96" t="str">
        <f t="shared" si="16"/>
        <v>BA</v>
      </c>
      <c r="C96" s="52">
        <f>IF(A96="","",IF(LEN(Schema!A109)=2,1,IF(LEN(Schema!B109)=2,10,IF(LEN(Schema!C109)=2,100,IF(LEN(Schema!D109)=2,1000,IF(LEN(Schema!E109)=2,10000,0))))))</f>
        <v>0</v>
      </c>
      <c r="D96" s="52">
        <f t="shared" si="17"/>
        <v>10</v>
      </c>
      <c r="E96" s="52">
        <f>IF(A96="","",SUM(Tabel2[[#This Row],[I1]:[I2]]))</f>
        <v>10</v>
      </c>
      <c r="F96" s="53" t="str">
        <f t="shared" si="18"/>
        <v>PP</v>
      </c>
      <c r="G96" s="53" t="str">
        <f t="shared" si="19"/>
        <v>BA</v>
      </c>
      <c r="H96" s="53" t="str">
        <f t="shared" si="20"/>
        <v/>
      </c>
      <c r="I96" s="53" t="str">
        <f t="shared" si="21"/>
        <v/>
      </c>
      <c r="J96" s="53" t="str">
        <f t="shared" si="22"/>
        <v/>
      </c>
      <c r="K96" s="53" t="str">
        <f t="shared" si="23"/>
        <v>PP/BA</v>
      </c>
      <c r="L96" t="str">
        <f>IF(C96="","",IF(LEN(Tabel2[[#This Row],[Entiteit of attribuut]])=2,"",Tabel2[[#This Row],[Entiteit]]&amp;"_"&amp;Tabel2[[#This Row],[Entiteit of attribuut]]))</f>
        <v>BA_KVOJN</v>
      </c>
      <c r="M96" t="str">
        <f>IF(Schema!K109="","",Schema!K109)</f>
        <v/>
      </c>
      <c r="N96" t="str">
        <f>IF(Schema!L109="","",Schema!L109)</f>
        <v/>
      </c>
      <c r="O96" t="str">
        <f>IF(Schema!M109="","",Schema!M109)</f>
        <v/>
      </c>
      <c r="P96" t="str">
        <f>IF(Schema!N109="","",Schema!N109)</f>
        <v/>
      </c>
      <c r="Q96" t="str">
        <f>IF(Schema!P109="","",Schema!P109)</f>
        <v>LEEG</v>
      </c>
    </row>
    <row r="97" spans="1:17" x14ac:dyDescent="0.2">
      <c r="A97" t="str">
        <f>Schema!A110&amp;Schema!B110&amp;Schema!C110&amp;Schema!D110&amp;Schema!E110&amp;Schema!F110</f>
        <v>LAND</v>
      </c>
      <c r="B97" t="str">
        <f t="shared" si="16"/>
        <v>BA</v>
      </c>
      <c r="C97" s="52">
        <f>IF(A97="","",IF(LEN(Schema!A110)=2,1,IF(LEN(Schema!B110)=2,10,IF(LEN(Schema!C110)=2,100,IF(LEN(Schema!D110)=2,1000,IF(LEN(Schema!E110)=2,10000,0))))))</f>
        <v>0</v>
      </c>
      <c r="D97" s="52">
        <f t="shared" si="17"/>
        <v>10</v>
      </c>
      <c r="E97" s="52">
        <f>IF(A97="","",SUM(Tabel2[[#This Row],[I1]:[I2]]))</f>
        <v>10</v>
      </c>
      <c r="F97" s="53" t="str">
        <f t="shared" si="18"/>
        <v>PP</v>
      </c>
      <c r="G97" s="53" t="str">
        <f t="shared" si="19"/>
        <v>BA</v>
      </c>
      <c r="H97" s="53" t="str">
        <f t="shared" si="20"/>
        <v/>
      </c>
      <c r="I97" s="53" t="str">
        <f t="shared" si="21"/>
        <v/>
      </c>
      <c r="J97" s="53" t="str">
        <f t="shared" si="22"/>
        <v/>
      </c>
      <c r="K97" s="53" t="str">
        <f t="shared" si="23"/>
        <v>PP/BA</v>
      </c>
      <c r="L97" t="str">
        <f>IF(C97="","",IF(LEN(Tabel2[[#This Row],[Entiteit of attribuut]])=2,"",Tabel2[[#This Row],[Entiteit]]&amp;"_"&amp;Tabel2[[#This Row],[Entiteit of attribuut]]))</f>
        <v>BA_LAND</v>
      </c>
      <c r="M97" t="str">
        <f>IF(Schema!K110="","",Schema!K110)</f>
        <v/>
      </c>
      <c r="N97" t="str">
        <f>IF(Schema!L110="","",Schema!L110)</f>
        <v/>
      </c>
      <c r="O97" t="str">
        <f>IF(Schema!M110="","",Schema!M110)</f>
        <v/>
      </c>
      <c r="P97" t="str">
        <f>IF(Schema!N110="","",Schema!N110)</f>
        <v/>
      </c>
      <c r="Q97" t="str">
        <f>IF(Schema!P110="","",Schema!P110)</f>
        <v>LEEG</v>
      </c>
    </row>
    <row r="98" spans="1:17" x14ac:dyDescent="0.2">
      <c r="A98" t="str">
        <f>Schema!A111&amp;Schema!B111&amp;Schema!C111&amp;Schema!D111&amp;Schema!E111&amp;Schema!F111</f>
        <v>LEEGPER</v>
      </c>
      <c r="B98" t="str">
        <f t="shared" si="16"/>
        <v>BA</v>
      </c>
      <c r="C98" s="52">
        <f>IF(A98="","",IF(LEN(Schema!A111)=2,1,IF(LEN(Schema!B111)=2,10,IF(LEN(Schema!C111)=2,100,IF(LEN(Schema!D111)=2,1000,IF(LEN(Schema!E111)=2,10000,0))))))</f>
        <v>0</v>
      </c>
      <c r="D98" s="52">
        <f t="shared" si="17"/>
        <v>10</v>
      </c>
      <c r="E98" s="52">
        <f>IF(A98="","",SUM(Tabel2[[#This Row],[I1]:[I2]]))</f>
        <v>10</v>
      </c>
      <c r="F98" s="53" t="str">
        <f t="shared" si="18"/>
        <v>PP</v>
      </c>
      <c r="G98" s="53" t="str">
        <f t="shared" si="19"/>
        <v>BA</v>
      </c>
      <c r="H98" s="53" t="str">
        <f t="shared" si="20"/>
        <v/>
      </c>
      <c r="I98" s="53" t="str">
        <f t="shared" si="21"/>
        <v/>
      </c>
      <c r="J98" s="53" t="str">
        <f t="shared" si="22"/>
        <v/>
      </c>
      <c r="K98" s="53" t="str">
        <f t="shared" si="23"/>
        <v>PP/BA</v>
      </c>
      <c r="L98" t="str">
        <f>IF(C98="","",IF(LEN(Tabel2[[#This Row],[Entiteit of attribuut]])=2,"",Tabel2[[#This Row],[Entiteit]]&amp;"_"&amp;Tabel2[[#This Row],[Entiteit of attribuut]]))</f>
        <v>BA_LEEGPER</v>
      </c>
      <c r="M98" t="str">
        <f>IF(Schema!K111="","",Schema!K111)</f>
        <v/>
      </c>
      <c r="N98" t="str">
        <f>IF(Schema!L111="","",Schema!L111)</f>
        <v/>
      </c>
      <c r="O98" t="str">
        <f>IF(Schema!M111="","",Schema!M111)</f>
        <v/>
      </c>
      <c r="P98" t="str">
        <f>IF(Schema!N111="","",Schema!N111)</f>
        <v/>
      </c>
      <c r="Q98" t="str">
        <f>IF(Schema!P111="","",Schema!P111)</f>
        <v>LEEG</v>
      </c>
    </row>
    <row r="99" spans="1:17" x14ac:dyDescent="0.2">
      <c r="A99" t="str">
        <f>Schema!A112&amp;Schema!B112&amp;Schema!C112&amp;Schema!D112&amp;Schema!E112&amp;Schema!F112</f>
        <v>LEEGSTA</v>
      </c>
      <c r="B99" t="str">
        <f t="shared" si="16"/>
        <v>BA</v>
      </c>
      <c r="C99" s="52">
        <f>IF(A99="","",IF(LEN(Schema!A112)=2,1,IF(LEN(Schema!B112)=2,10,IF(LEN(Schema!C112)=2,100,IF(LEN(Schema!D112)=2,1000,IF(LEN(Schema!E112)=2,10000,0))))))</f>
        <v>0</v>
      </c>
      <c r="D99" s="52">
        <f t="shared" si="17"/>
        <v>10</v>
      </c>
      <c r="E99" s="52">
        <f>IF(A99="","",SUM(Tabel2[[#This Row],[I1]:[I2]]))</f>
        <v>10</v>
      </c>
      <c r="F99" s="53" t="str">
        <f t="shared" si="18"/>
        <v>PP</v>
      </c>
      <c r="G99" s="53" t="str">
        <f t="shared" si="19"/>
        <v>BA</v>
      </c>
      <c r="H99" s="53" t="str">
        <f t="shared" si="20"/>
        <v/>
      </c>
      <c r="I99" s="53" t="str">
        <f t="shared" si="21"/>
        <v/>
      </c>
      <c r="J99" s="53" t="str">
        <f t="shared" si="22"/>
        <v/>
      </c>
      <c r="K99" s="53" t="str">
        <f t="shared" si="23"/>
        <v>PP/BA</v>
      </c>
      <c r="L99" t="str">
        <f>IF(C99="","",IF(LEN(Tabel2[[#This Row],[Entiteit of attribuut]])=2,"",Tabel2[[#This Row],[Entiteit]]&amp;"_"&amp;Tabel2[[#This Row],[Entiteit of attribuut]]))</f>
        <v>BA_LEEGSTA</v>
      </c>
      <c r="M99" t="str">
        <f>IF(Schema!K112="","",Schema!K112)</f>
        <v/>
      </c>
      <c r="N99" t="str">
        <f>IF(Schema!L112="","",Schema!L112)</f>
        <v/>
      </c>
      <c r="O99" t="str">
        <f>IF(Schema!M112="","",Schema!M112)</f>
        <v/>
      </c>
      <c r="P99" t="str">
        <f>IF(Schema!N112="","",Schema!N112)</f>
        <v/>
      </c>
      <c r="Q99" t="str">
        <f>IF(Schema!P112="","",Schema!P112)</f>
        <v>LEEG</v>
      </c>
    </row>
    <row r="100" spans="1:17" x14ac:dyDescent="0.2">
      <c r="A100" t="str">
        <f>Schema!A113&amp;Schema!B113&amp;Schema!C113&amp;Schema!D113&amp;Schema!E113&amp;Schema!F113</f>
        <v>OBJSPL</v>
      </c>
      <c r="B100" t="str">
        <f t="shared" si="16"/>
        <v>BA</v>
      </c>
      <c r="C100" s="52">
        <f>IF(A100="","",IF(LEN(Schema!A113)=2,1,IF(LEN(Schema!B113)=2,10,IF(LEN(Schema!C113)=2,100,IF(LEN(Schema!D113)=2,1000,IF(LEN(Schema!E113)=2,10000,0))))))</f>
        <v>0</v>
      </c>
      <c r="D100" s="52">
        <f t="shared" si="17"/>
        <v>10</v>
      </c>
      <c r="E100" s="52">
        <f>IF(A100="","",SUM(Tabel2[[#This Row],[I1]:[I2]]))</f>
        <v>10</v>
      </c>
      <c r="F100" s="53" t="str">
        <f t="shared" si="18"/>
        <v>PP</v>
      </c>
      <c r="G100" s="53" t="str">
        <f t="shared" si="19"/>
        <v>BA</v>
      </c>
      <c r="H100" s="53" t="str">
        <f t="shared" si="20"/>
        <v/>
      </c>
      <c r="I100" s="53" t="str">
        <f t="shared" si="21"/>
        <v/>
      </c>
      <c r="J100" s="53" t="str">
        <f t="shared" si="22"/>
        <v/>
      </c>
      <c r="K100" s="53" t="str">
        <f t="shared" si="23"/>
        <v>PP/BA</v>
      </c>
      <c r="L100" t="str">
        <f>IF(C100="","",IF(LEN(Tabel2[[#This Row],[Entiteit of attribuut]])=2,"",Tabel2[[#This Row],[Entiteit]]&amp;"_"&amp;Tabel2[[#This Row],[Entiteit of attribuut]]))</f>
        <v>BA_OBJSPL</v>
      </c>
      <c r="M100" t="str">
        <f>IF(Schema!K113="","",Schema!K113)</f>
        <v/>
      </c>
      <c r="N100" t="str">
        <f>IF(Schema!L113="","",Schema!L113)</f>
        <v/>
      </c>
      <c r="O100" t="str">
        <f>IF(Schema!M113="","",Schema!M113)</f>
        <v/>
      </c>
      <c r="P100" t="str">
        <f>IF(Schema!N113="","",Schema!N113)</f>
        <v/>
      </c>
      <c r="Q100" t="str">
        <f>IF(Schema!P113="","",Schema!P113)</f>
        <v>LEEG</v>
      </c>
    </row>
    <row r="101" spans="1:17" x14ac:dyDescent="0.2">
      <c r="A101" t="str">
        <f>Schema!A114&amp;Schema!B114&amp;Schema!C114&amp;Schema!D114&amp;Schema!E114&amp;Schema!F114</f>
        <v>ONDELEK</v>
      </c>
      <c r="B101" t="str">
        <f t="shared" si="16"/>
        <v>BA</v>
      </c>
      <c r="C101" s="52">
        <f>IF(A101="","",IF(LEN(Schema!A114)=2,1,IF(LEN(Schema!B114)=2,10,IF(LEN(Schema!C114)=2,100,IF(LEN(Schema!D114)=2,1000,IF(LEN(Schema!E114)=2,10000,0))))))</f>
        <v>0</v>
      </c>
      <c r="D101" s="52">
        <f t="shared" si="17"/>
        <v>10</v>
      </c>
      <c r="E101" s="52">
        <f>IF(A101="","",SUM(Tabel2[[#This Row],[I1]:[I2]]))</f>
        <v>10</v>
      </c>
      <c r="F101" s="53" t="str">
        <f t="shared" si="18"/>
        <v>PP</v>
      </c>
      <c r="G101" s="53" t="str">
        <f t="shared" si="19"/>
        <v>BA</v>
      </c>
      <c r="H101" s="53" t="str">
        <f t="shared" si="20"/>
        <v/>
      </c>
      <c r="I101" s="53" t="str">
        <f t="shared" si="21"/>
        <v/>
      </c>
      <c r="J101" s="53" t="str">
        <f t="shared" si="22"/>
        <v/>
      </c>
      <c r="K101" s="53" t="str">
        <f t="shared" si="23"/>
        <v>PP/BA</v>
      </c>
      <c r="L101" t="str">
        <f>IF(C101="","",IF(LEN(Tabel2[[#This Row],[Entiteit of attribuut]])=2,"",Tabel2[[#This Row],[Entiteit]]&amp;"_"&amp;Tabel2[[#This Row],[Entiteit of attribuut]]))</f>
        <v>BA_ONDELEK</v>
      </c>
      <c r="M101" t="str">
        <f>IF(Schema!K114="","",Schema!K114)</f>
        <v/>
      </c>
      <c r="N101" t="str">
        <f>IF(Schema!L114="","",Schema!L114)</f>
        <v/>
      </c>
      <c r="O101" t="str">
        <f>IF(Schema!M114="","",Schema!M114)</f>
        <v/>
      </c>
      <c r="P101" t="str">
        <f>IF(Schema!N114="","",Schema!N114)</f>
        <v/>
      </c>
      <c r="Q101" t="str">
        <f>IF(Schema!P114="","",Schema!P114)</f>
        <v>LEEG</v>
      </c>
    </row>
    <row r="102" spans="1:17" x14ac:dyDescent="0.2">
      <c r="A102" t="str">
        <f>Schema!A115&amp;Schema!B115&amp;Schema!C115&amp;Schema!D115&amp;Schema!E115&amp;Schema!F115</f>
        <v>ONDHDAK</v>
      </c>
      <c r="B102" t="str">
        <f t="shared" si="16"/>
        <v>BA</v>
      </c>
      <c r="C102" s="52">
        <f>IF(A102="","",IF(LEN(Schema!A115)=2,1,IF(LEN(Schema!B115)=2,10,IF(LEN(Schema!C115)=2,100,IF(LEN(Schema!D115)=2,1000,IF(LEN(Schema!E115)=2,10000,0))))))</f>
        <v>0</v>
      </c>
      <c r="D102" s="52">
        <f t="shared" si="17"/>
        <v>10</v>
      </c>
      <c r="E102" s="52">
        <f>IF(A102="","",SUM(Tabel2[[#This Row],[I1]:[I2]]))</f>
        <v>10</v>
      </c>
      <c r="F102" s="53" t="str">
        <f t="shared" si="18"/>
        <v>PP</v>
      </c>
      <c r="G102" s="53" t="str">
        <f t="shared" si="19"/>
        <v>BA</v>
      </c>
      <c r="H102" s="53" t="str">
        <f t="shared" si="20"/>
        <v/>
      </c>
      <c r="I102" s="53" t="str">
        <f t="shared" si="21"/>
        <v/>
      </c>
      <c r="J102" s="53" t="str">
        <f t="shared" si="22"/>
        <v/>
      </c>
      <c r="K102" s="53" t="str">
        <f t="shared" si="23"/>
        <v>PP/BA</v>
      </c>
      <c r="L102" t="str">
        <f>IF(C102="","",IF(LEN(Tabel2[[#This Row],[Entiteit of attribuut]])=2,"",Tabel2[[#This Row],[Entiteit]]&amp;"_"&amp;Tabel2[[#This Row],[Entiteit of attribuut]]))</f>
        <v>BA_ONDHDAK</v>
      </c>
      <c r="M102" t="str">
        <f>IF(Schema!K115="","",Schema!K115)</f>
        <v/>
      </c>
      <c r="N102" t="str">
        <f>IF(Schema!L115="","",Schema!L115)</f>
        <v/>
      </c>
      <c r="O102" t="str">
        <f>IF(Schema!M115="","",Schema!M115)</f>
        <v/>
      </c>
      <c r="P102" t="str">
        <f>IF(Schema!N115="","",Schema!N115)</f>
        <v/>
      </c>
      <c r="Q102" t="str">
        <f>IF(Schema!P115="","",Schema!P115)</f>
        <v>LEEG</v>
      </c>
    </row>
    <row r="103" spans="1:17" x14ac:dyDescent="0.2">
      <c r="A103" t="str">
        <f>Schema!A116&amp;Schema!B116&amp;Schema!C116&amp;Schema!D116&amp;Schema!E116&amp;Schema!F116</f>
        <v>ONDHGAS</v>
      </c>
      <c r="B103" t="str">
        <f t="shared" si="16"/>
        <v>BA</v>
      </c>
      <c r="C103" s="52">
        <f>IF(A103="","",IF(LEN(Schema!A116)=2,1,IF(LEN(Schema!B116)=2,10,IF(LEN(Schema!C116)=2,100,IF(LEN(Schema!D116)=2,1000,IF(LEN(Schema!E116)=2,10000,0))))))</f>
        <v>0</v>
      </c>
      <c r="D103" s="52">
        <f t="shared" si="17"/>
        <v>10</v>
      </c>
      <c r="E103" s="52">
        <f>IF(A103="","",SUM(Tabel2[[#This Row],[I1]:[I2]]))</f>
        <v>10</v>
      </c>
      <c r="F103" s="53" t="str">
        <f t="shared" si="18"/>
        <v>PP</v>
      </c>
      <c r="G103" s="53" t="str">
        <f t="shared" si="19"/>
        <v>BA</v>
      </c>
      <c r="H103" s="53" t="str">
        <f t="shared" si="20"/>
        <v/>
      </c>
      <c r="I103" s="53" t="str">
        <f t="shared" si="21"/>
        <v/>
      </c>
      <c r="J103" s="53" t="str">
        <f t="shared" si="22"/>
        <v/>
      </c>
      <c r="K103" s="53" t="str">
        <f t="shared" si="23"/>
        <v>PP/BA</v>
      </c>
      <c r="L103" t="str">
        <f>IF(C103="","",IF(LEN(Tabel2[[#This Row],[Entiteit of attribuut]])=2,"",Tabel2[[#This Row],[Entiteit]]&amp;"_"&amp;Tabel2[[#This Row],[Entiteit of attribuut]]))</f>
        <v>BA_ONDHGAS</v>
      </c>
      <c r="M103" t="str">
        <f>IF(Schema!K116="","",Schema!K116)</f>
        <v/>
      </c>
      <c r="N103" t="str">
        <f>IF(Schema!L116="","",Schema!L116)</f>
        <v/>
      </c>
      <c r="O103" t="str">
        <f>IF(Schema!M116="","",Schema!M116)</f>
        <v/>
      </c>
      <c r="P103" t="str">
        <f>IF(Schema!N116="","",Schema!N116)</f>
        <v/>
      </c>
      <c r="Q103" t="str">
        <f>IF(Schema!P116="","",Schema!P116)</f>
        <v>LEEG</v>
      </c>
    </row>
    <row r="104" spans="1:17" x14ac:dyDescent="0.2">
      <c r="A104" t="str">
        <f>Schema!A117&amp;Schema!B117&amp;Schema!C117&amp;Schema!D117&amp;Schema!E117&amp;Schema!F117</f>
        <v>ONDSTT</v>
      </c>
      <c r="B104" t="str">
        <f t="shared" si="16"/>
        <v>BA</v>
      </c>
      <c r="C104" s="52">
        <f>IF(A104="","",IF(LEN(Schema!A117)=2,1,IF(LEN(Schema!B117)=2,10,IF(LEN(Schema!C117)=2,100,IF(LEN(Schema!D117)=2,1000,IF(LEN(Schema!E117)=2,10000,0))))))</f>
        <v>0</v>
      </c>
      <c r="D104" s="52">
        <f t="shared" si="17"/>
        <v>10</v>
      </c>
      <c r="E104" s="52">
        <f>IF(A104="","",SUM(Tabel2[[#This Row],[I1]:[I2]]))</f>
        <v>10</v>
      </c>
      <c r="F104" s="53" t="str">
        <f t="shared" si="18"/>
        <v>PP</v>
      </c>
      <c r="G104" s="53" t="str">
        <f t="shared" si="19"/>
        <v>BA</v>
      </c>
      <c r="H104" s="53" t="str">
        <f t="shared" si="20"/>
        <v/>
      </c>
      <c r="I104" s="53" t="str">
        <f t="shared" si="21"/>
        <v/>
      </c>
      <c r="J104" s="53" t="str">
        <f t="shared" si="22"/>
        <v/>
      </c>
      <c r="K104" s="53" t="str">
        <f t="shared" si="23"/>
        <v>PP/BA</v>
      </c>
      <c r="L104" t="str">
        <f>IF(C104="","",IF(LEN(Tabel2[[#This Row],[Entiteit of attribuut]])=2,"",Tabel2[[#This Row],[Entiteit]]&amp;"_"&amp;Tabel2[[#This Row],[Entiteit of attribuut]]))</f>
        <v>BA_ONDSTT</v>
      </c>
      <c r="M104" t="str">
        <f>IF(Schema!K117="","",Schema!K117)</f>
        <v/>
      </c>
      <c r="N104" t="str">
        <f>IF(Schema!L117="","",Schema!L117)</f>
        <v/>
      </c>
      <c r="O104" t="str">
        <f>IF(Schema!M117="","",Schema!M117)</f>
        <v/>
      </c>
      <c r="P104" t="str">
        <f>IF(Schema!N117="","",Schema!N117)</f>
        <v/>
      </c>
      <c r="Q104" t="str">
        <f>IF(Schema!P117="","",Schema!P117)</f>
        <v>O</v>
      </c>
    </row>
    <row r="105" spans="1:17" x14ac:dyDescent="0.2">
      <c r="A105" t="str">
        <f>Schema!A118&amp;Schema!B118&amp;Schema!C118&amp;Schema!D118&amp;Schema!E118&amp;Schema!F118</f>
        <v>PCEHOVG</v>
      </c>
      <c r="B105" t="str">
        <f t="shared" si="16"/>
        <v>BA</v>
      </c>
      <c r="C105" s="52">
        <f>IF(A105="","",IF(LEN(Schema!A118)=2,1,IF(LEN(Schema!B118)=2,10,IF(LEN(Schema!C118)=2,100,IF(LEN(Schema!D118)=2,1000,IF(LEN(Schema!E118)=2,10000,0))))))</f>
        <v>0</v>
      </c>
      <c r="D105" s="52">
        <f t="shared" si="17"/>
        <v>10</v>
      </c>
      <c r="E105" s="52">
        <f>IF(A105="","",SUM(Tabel2[[#This Row],[I1]:[I2]]))</f>
        <v>10</v>
      </c>
      <c r="F105" s="53" t="str">
        <f t="shared" si="18"/>
        <v>PP</v>
      </c>
      <c r="G105" s="53" t="str">
        <f t="shared" si="19"/>
        <v>BA</v>
      </c>
      <c r="H105" s="53" t="str">
        <f t="shared" si="20"/>
        <v/>
      </c>
      <c r="I105" s="53" t="str">
        <f t="shared" si="21"/>
        <v/>
      </c>
      <c r="J105" s="53" t="str">
        <f t="shared" si="22"/>
        <v/>
      </c>
      <c r="K105" s="53" t="str">
        <f t="shared" si="23"/>
        <v>PP/BA</v>
      </c>
      <c r="L105" t="str">
        <f>IF(C105="","",IF(LEN(Tabel2[[#This Row],[Entiteit of attribuut]])=2,"",Tabel2[[#This Row],[Entiteit]]&amp;"_"&amp;Tabel2[[#This Row],[Entiteit of attribuut]]))</f>
        <v>BA_PCEHOVG</v>
      </c>
      <c r="M105" t="str">
        <f>IF(Schema!K118="","",Schema!K118)</f>
        <v/>
      </c>
      <c r="N105" t="str">
        <f>IF(Schema!L118="","",Schema!L118)</f>
        <v/>
      </c>
      <c r="O105" t="str">
        <f>IF(Schema!M118="","",Schema!M118)</f>
        <v/>
      </c>
      <c r="P105" t="str">
        <f>IF(Schema!N118="","",Schema!N118)</f>
        <v/>
      </c>
      <c r="Q105" t="str">
        <f>IF(Schema!P118="","",Schema!P118)</f>
        <v>LEEG</v>
      </c>
    </row>
    <row r="106" spans="1:17" x14ac:dyDescent="0.2">
      <c r="A106" t="str">
        <f>Schema!A119&amp;Schema!B119&amp;Schema!C119&amp;Schema!D119&amp;Schema!E119&amp;Schema!F119</f>
        <v>PCODE</v>
      </c>
      <c r="B106" t="str">
        <f t="shared" si="16"/>
        <v>BA</v>
      </c>
      <c r="C106" s="52">
        <f>IF(A106="","",IF(LEN(Schema!A119)=2,1,IF(LEN(Schema!B119)=2,10,IF(LEN(Schema!C119)=2,100,IF(LEN(Schema!D119)=2,1000,IF(LEN(Schema!E119)=2,10000,0))))))</f>
        <v>0</v>
      </c>
      <c r="D106" s="52">
        <f t="shared" si="17"/>
        <v>10</v>
      </c>
      <c r="E106" s="52">
        <f>IF(A106="","",SUM(Tabel2[[#This Row],[I1]:[I2]]))</f>
        <v>10</v>
      </c>
      <c r="F106" s="53" t="str">
        <f t="shared" si="18"/>
        <v>PP</v>
      </c>
      <c r="G106" s="53" t="str">
        <f t="shared" si="19"/>
        <v>BA</v>
      </c>
      <c r="H106" s="53" t="str">
        <f t="shared" si="20"/>
        <v/>
      </c>
      <c r="I106" s="53" t="str">
        <f t="shared" si="21"/>
        <v/>
      </c>
      <c r="J106" s="53" t="str">
        <f t="shared" si="22"/>
        <v/>
      </c>
      <c r="K106" s="53" t="str">
        <f t="shared" si="23"/>
        <v>PP/BA</v>
      </c>
      <c r="L106" t="str">
        <f>IF(C106="","",IF(LEN(Tabel2[[#This Row],[Entiteit of attribuut]])=2,"",Tabel2[[#This Row],[Entiteit]]&amp;"_"&amp;Tabel2[[#This Row],[Entiteit of attribuut]]))</f>
        <v>BA_PCODE</v>
      </c>
      <c r="M106" t="str">
        <f>IF(Schema!K119="","",Schema!K119)</f>
        <v/>
      </c>
      <c r="N106" t="str">
        <f>IF(Schema!L119="","",Schema!L119)</f>
        <v/>
      </c>
      <c r="O106" t="str">
        <f>IF(Schema!M119="","",Schema!M119)</f>
        <v/>
      </c>
      <c r="P106" t="str">
        <f>IF(Schema!N119="","",Schema!N119)</f>
        <v/>
      </c>
      <c r="Q106" t="str">
        <f>IF(Schema!P119="","",Schema!P119)</f>
        <v>O</v>
      </c>
    </row>
    <row r="107" spans="1:17" x14ac:dyDescent="0.2">
      <c r="A107" t="str">
        <f>Schema!A120&amp;Schema!B120&amp;Schema!C120&amp;Schema!D120&amp;Schema!E120&amp;Schema!F120</f>
        <v>PERMBEW</v>
      </c>
      <c r="B107" t="str">
        <f t="shared" si="16"/>
        <v>BA</v>
      </c>
      <c r="C107" s="52">
        <f>IF(A107="","",IF(LEN(Schema!A120)=2,1,IF(LEN(Schema!B120)=2,10,IF(LEN(Schema!C120)=2,100,IF(LEN(Schema!D120)=2,1000,IF(LEN(Schema!E120)=2,10000,0))))))</f>
        <v>0</v>
      </c>
      <c r="D107" s="52">
        <f t="shared" si="17"/>
        <v>10</v>
      </c>
      <c r="E107" s="52">
        <f>IF(A107="","",SUM(Tabel2[[#This Row],[I1]:[I2]]))</f>
        <v>10</v>
      </c>
      <c r="F107" s="53" t="str">
        <f t="shared" si="18"/>
        <v>PP</v>
      </c>
      <c r="G107" s="53" t="str">
        <f t="shared" si="19"/>
        <v>BA</v>
      </c>
      <c r="H107" s="53" t="str">
        <f t="shared" si="20"/>
        <v/>
      </c>
      <c r="I107" s="53" t="str">
        <f t="shared" si="21"/>
        <v/>
      </c>
      <c r="J107" s="53" t="str">
        <f t="shared" si="22"/>
        <v/>
      </c>
      <c r="K107" s="53" t="str">
        <f t="shared" si="23"/>
        <v>PP/BA</v>
      </c>
      <c r="L107" t="str">
        <f>IF(C107="","",IF(LEN(Tabel2[[#This Row],[Entiteit of attribuut]])=2,"",Tabel2[[#This Row],[Entiteit]]&amp;"_"&amp;Tabel2[[#This Row],[Entiteit of attribuut]]))</f>
        <v>BA_PERMBEW</v>
      </c>
      <c r="M107" t="str">
        <f>IF(Schema!K120="","",Schema!K120)</f>
        <v/>
      </c>
      <c r="N107" t="str">
        <f>IF(Schema!L120="","",Schema!L120)</f>
        <v/>
      </c>
      <c r="O107" t="str">
        <f>IF(Schema!M120="","",Schema!M120)</f>
        <v/>
      </c>
      <c r="P107" t="str">
        <f>IF(Schema!N120="","",Schema!N120)</f>
        <v/>
      </c>
      <c r="Q107" t="str">
        <f>IF(Schema!P120="","",Schema!P120)</f>
        <v>LEEG</v>
      </c>
    </row>
    <row r="108" spans="1:17" x14ac:dyDescent="0.2">
      <c r="A108" t="str">
        <f>Schema!A121&amp;Schema!B121&amp;Schema!C121&amp;Schema!D121&amp;Schema!E121&amp;Schema!F121</f>
        <v>PRCHOUT</v>
      </c>
      <c r="B108" t="str">
        <f t="shared" si="16"/>
        <v>BA</v>
      </c>
      <c r="C108" s="52">
        <f>IF(A108="","",IF(LEN(Schema!A121)=2,1,IF(LEN(Schema!B121)=2,10,IF(LEN(Schema!C121)=2,100,IF(LEN(Schema!D121)=2,1000,IF(LEN(Schema!E121)=2,10000,0))))))</f>
        <v>0</v>
      </c>
      <c r="D108" s="52">
        <f t="shared" si="17"/>
        <v>10</v>
      </c>
      <c r="E108" s="52">
        <f>IF(A108="","",SUM(Tabel2[[#This Row],[I1]:[I2]]))</f>
        <v>10</v>
      </c>
      <c r="F108" s="53" t="str">
        <f t="shared" si="18"/>
        <v>PP</v>
      </c>
      <c r="G108" s="53" t="str">
        <f t="shared" si="19"/>
        <v>BA</v>
      </c>
      <c r="H108" s="53" t="str">
        <f t="shared" si="20"/>
        <v/>
      </c>
      <c r="I108" s="53" t="str">
        <f t="shared" si="21"/>
        <v/>
      </c>
      <c r="J108" s="53" t="str">
        <f t="shared" si="22"/>
        <v/>
      </c>
      <c r="K108" s="53" t="str">
        <f t="shared" si="23"/>
        <v>PP/BA</v>
      </c>
      <c r="L108" t="str">
        <f>IF(C108="","",IF(LEN(Tabel2[[#This Row],[Entiteit of attribuut]])=2,"",Tabel2[[#This Row],[Entiteit]]&amp;"_"&amp;Tabel2[[#This Row],[Entiteit of attribuut]]))</f>
        <v>BA_PRCHOUT</v>
      </c>
      <c r="M108" t="str">
        <f>IF(Schema!K121="","",Schema!K121)</f>
        <v/>
      </c>
      <c r="N108" t="str">
        <f>IF(Schema!L121="","",Schema!L121)</f>
        <v/>
      </c>
      <c r="O108" t="str">
        <f>IF(Schema!M121="","",Schema!M121)</f>
        <v/>
      </c>
      <c r="P108" t="str">
        <f>IF(Schema!N121="","",Schema!N121)</f>
        <v/>
      </c>
      <c r="Q108" t="str">
        <f>IF(Schema!P121="","",Schema!P121)</f>
        <v>LEEG</v>
      </c>
    </row>
    <row r="109" spans="1:17" x14ac:dyDescent="0.2">
      <c r="A109" t="str">
        <f>Schema!A122&amp;Schema!B122&amp;Schema!C122&amp;Schema!D122&amp;Schema!E122&amp;Schema!F122</f>
        <v>RISKLSI</v>
      </c>
      <c r="B109" t="str">
        <f t="shared" si="16"/>
        <v>BA</v>
      </c>
      <c r="C109" s="52">
        <f>IF(A109="","",IF(LEN(Schema!A122)=2,1,IF(LEN(Schema!B122)=2,10,IF(LEN(Schema!C122)=2,100,IF(LEN(Schema!D122)=2,1000,IF(LEN(Schema!E122)=2,10000,0))))))</f>
        <v>0</v>
      </c>
      <c r="D109" s="52">
        <f t="shared" si="17"/>
        <v>10</v>
      </c>
      <c r="E109" s="52">
        <f>IF(A109="","",SUM(Tabel2[[#This Row],[I1]:[I2]]))</f>
        <v>10</v>
      </c>
      <c r="F109" s="53" t="str">
        <f t="shared" si="18"/>
        <v>PP</v>
      </c>
      <c r="G109" s="53" t="str">
        <f t="shared" si="19"/>
        <v>BA</v>
      </c>
      <c r="H109" s="53" t="str">
        <f t="shared" si="20"/>
        <v/>
      </c>
      <c r="I109" s="53" t="str">
        <f t="shared" si="21"/>
        <v/>
      </c>
      <c r="J109" s="53" t="str">
        <f t="shared" si="22"/>
        <v/>
      </c>
      <c r="K109" s="53" t="str">
        <f t="shared" si="23"/>
        <v>PP/BA</v>
      </c>
      <c r="L109" t="str">
        <f>IF(C109="","",IF(LEN(Tabel2[[#This Row],[Entiteit of attribuut]])=2,"",Tabel2[[#This Row],[Entiteit]]&amp;"_"&amp;Tabel2[[#This Row],[Entiteit of attribuut]]))</f>
        <v>BA_RISKLSI</v>
      </c>
      <c r="M109" t="str">
        <f>IF(Schema!K122="","",Schema!K122)</f>
        <v/>
      </c>
      <c r="N109" t="str">
        <f>IF(Schema!L122="","",Schema!L122)</f>
        <v/>
      </c>
      <c r="O109" t="str">
        <f>IF(Schema!M122="","",Schema!M122)</f>
        <v/>
      </c>
      <c r="P109" t="str">
        <f>IF(Schema!N122="","",Schema!N122)</f>
        <v/>
      </c>
      <c r="Q109" t="str">
        <f>IF(Schema!P122="","",Schema!P122)</f>
        <v>LEEG</v>
      </c>
    </row>
    <row r="110" spans="1:17" x14ac:dyDescent="0.2">
      <c r="A110" t="str">
        <f>Schema!A123&amp;Schema!B123&amp;Schema!C123&amp;Schema!D123&amp;Schema!E123&amp;Schema!F123</f>
        <v>RTRJN</v>
      </c>
      <c r="B110" t="str">
        <f t="shared" si="16"/>
        <v>BA</v>
      </c>
      <c r="C110" s="52">
        <f>IF(A110="","",IF(LEN(Schema!A123)=2,1,IF(LEN(Schema!B123)=2,10,IF(LEN(Schema!C123)=2,100,IF(LEN(Schema!D123)=2,1000,IF(LEN(Schema!E123)=2,10000,0))))))</f>
        <v>0</v>
      </c>
      <c r="D110" s="52">
        <f t="shared" si="17"/>
        <v>10</v>
      </c>
      <c r="E110" s="52">
        <f>IF(A110="","",SUM(Tabel2[[#This Row],[I1]:[I2]]))</f>
        <v>10</v>
      </c>
      <c r="F110" s="53" t="str">
        <f t="shared" si="18"/>
        <v>PP</v>
      </c>
      <c r="G110" s="53" t="str">
        <f t="shared" si="19"/>
        <v>BA</v>
      </c>
      <c r="H110" s="53" t="str">
        <f t="shared" si="20"/>
        <v/>
      </c>
      <c r="I110" s="53" t="str">
        <f t="shared" si="21"/>
        <v/>
      </c>
      <c r="J110" s="53" t="str">
        <f t="shared" si="22"/>
        <v/>
      </c>
      <c r="K110" s="53" t="str">
        <f t="shared" si="23"/>
        <v>PP/BA</v>
      </c>
      <c r="L110" t="str">
        <f>IF(C110="","",IF(LEN(Tabel2[[#This Row],[Entiteit of attribuut]])=2,"",Tabel2[[#This Row],[Entiteit]]&amp;"_"&amp;Tabel2[[#This Row],[Entiteit of attribuut]]))</f>
        <v>BA_RTRJN</v>
      </c>
      <c r="M110" t="str">
        <f>IF(Schema!K123="","",Schema!K123)</f>
        <v/>
      </c>
      <c r="N110" t="str">
        <f>IF(Schema!L123="","",Schema!L123)</f>
        <v/>
      </c>
      <c r="O110" t="str">
        <f>IF(Schema!M123="","",Schema!M123)</f>
        <v/>
      </c>
      <c r="P110" t="str">
        <f>IF(Schema!N123="","",Schema!N123)</f>
        <v/>
      </c>
      <c r="Q110" t="str">
        <f>IF(Schema!P123="","",Schema!P123)</f>
        <v>LEEG</v>
      </c>
    </row>
    <row r="111" spans="1:17" x14ac:dyDescent="0.2">
      <c r="A111" t="str">
        <f>Schema!A124&amp;Schema!B124&amp;Schema!C124&amp;Schema!D124&amp;Schema!E124&amp;Schema!F124</f>
        <v>SLOOP</v>
      </c>
      <c r="B111" t="str">
        <f t="shared" si="16"/>
        <v>BA</v>
      </c>
      <c r="C111" s="52">
        <f>IF(A111="","",IF(LEN(Schema!A124)=2,1,IF(LEN(Schema!B124)=2,10,IF(LEN(Schema!C124)=2,100,IF(LEN(Schema!D124)=2,1000,IF(LEN(Schema!E124)=2,10000,0))))))</f>
        <v>0</v>
      </c>
      <c r="D111" s="52">
        <f t="shared" si="17"/>
        <v>10</v>
      </c>
      <c r="E111" s="52">
        <f>IF(A111="","",SUM(Tabel2[[#This Row],[I1]:[I2]]))</f>
        <v>10</v>
      </c>
      <c r="F111" s="53" t="str">
        <f t="shared" si="18"/>
        <v>PP</v>
      </c>
      <c r="G111" s="53" t="str">
        <f t="shared" si="19"/>
        <v>BA</v>
      </c>
      <c r="H111" s="53" t="str">
        <f t="shared" si="20"/>
        <v/>
      </c>
      <c r="I111" s="53" t="str">
        <f t="shared" si="21"/>
        <v/>
      </c>
      <c r="J111" s="53" t="str">
        <f t="shared" si="22"/>
        <v/>
      </c>
      <c r="K111" s="53" t="str">
        <f t="shared" si="23"/>
        <v>PP/BA</v>
      </c>
      <c r="L111" t="str">
        <f>IF(C111="","",IF(LEN(Tabel2[[#This Row],[Entiteit of attribuut]])=2,"",Tabel2[[#This Row],[Entiteit]]&amp;"_"&amp;Tabel2[[#This Row],[Entiteit of attribuut]]))</f>
        <v>BA_SLOOP</v>
      </c>
      <c r="M111" t="str">
        <f>IF(Schema!K124="","",Schema!K124)</f>
        <v/>
      </c>
      <c r="N111" t="str">
        <f>IF(Schema!L124="","",Schema!L124)</f>
        <v/>
      </c>
      <c r="O111" t="str">
        <f>IF(Schema!M124="","",Schema!M124)</f>
        <v/>
      </c>
      <c r="P111" t="str">
        <f>IF(Schema!N124="","",Schema!N124)</f>
        <v/>
      </c>
      <c r="Q111" t="str">
        <f>IF(Schema!P124="","",Schema!P124)</f>
        <v>LEEG</v>
      </c>
    </row>
    <row r="112" spans="1:17" x14ac:dyDescent="0.2">
      <c r="A112" t="str">
        <f>Schema!A125&amp;Schema!B125&amp;Schema!C125&amp;Schema!D125&amp;Schema!E125&amp;Schema!F125</f>
        <v>SPRGRAD</v>
      </c>
      <c r="B112" t="str">
        <f t="shared" si="16"/>
        <v>BA</v>
      </c>
      <c r="C112" s="52">
        <f>IF(A112="","",IF(LEN(Schema!A125)=2,1,IF(LEN(Schema!B125)=2,10,IF(LEN(Schema!C125)=2,100,IF(LEN(Schema!D125)=2,1000,IF(LEN(Schema!E125)=2,10000,0))))))</f>
        <v>0</v>
      </c>
      <c r="D112" s="52">
        <f t="shared" si="17"/>
        <v>10</v>
      </c>
      <c r="E112" s="52">
        <f>IF(A112="","",SUM(Tabel2[[#This Row],[I1]:[I2]]))</f>
        <v>10</v>
      </c>
      <c r="F112" s="53" t="str">
        <f t="shared" si="18"/>
        <v>PP</v>
      </c>
      <c r="G112" s="53" t="str">
        <f t="shared" si="19"/>
        <v>BA</v>
      </c>
      <c r="H112" s="53" t="str">
        <f t="shared" si="20"/>
        <v/>
      </c>
      <c r="I112" s="53" t="str">
        <f t="shared" si="21"/>
        <v/>
      </c>
      <c r="J112" s="53" t="str">
        <f t="shared" si="22"/>
        <v/>
      </c>
      <c r="K112" s="53" t="str">
        <f t="shared" si="23"/>
        <v>PP/BA</v>
      </c>
      <c r="L112" t="str">
        <f>IF(C112="","",IF(LEN(Tabel2[[#This Row],[Entiteit of attribuut]])=2,"",Tabel2[[#This Row],[Entiteit]]&amp;"_"&amp;Tabel2[[#This Row],[Entiteit of attribuut]]))</f>
        <v>BA_SPRGRAD</v>
      </c>
      <c r="M112" t="str">
        <f>IF(Schema!K125="","",Schema!K125)</f>
        <v/>
      </c>
      <c r="N112" t="str">
        <f>IF(Schema!L125="","",Schema!L125)</f>
        <v/>
      </c>
      <c r="O112" t="str">
        <f>IF(Schema!M125="","",Schema!M125)</f>
        <v/>
      </c>
      <c r="P112" t="str">
        <f>IF(Schema!N125="","",Schema!N125)</f>
        <v/>
      </c>
      <c r="Q112" t="str">
        <f>IF(Schema!P125="","",Schema!P125)</f>
        <v>LEEG</v>
      </c>
    </row>
    <row r="113" spans="1:17" x14ac:dyDescent="0.2">
      <c r="A113" t="str">
        <f>Schema!A126&amp;Schema!B126&amp;Schema!C126&amp;Schema!D126&amp;Schema!E126&amp;Schema!F126</f>
        <v>SRTISO</v>
      </c>
      <c r="B113" t="str">
        <f t="shared" si="16"/>
        <v>BA</v>
      </c>
      <c r="C113" s="52">
        <f>IF(A113="","",IF(LEN(Schema!A126)=2,1,IF(LEN(Schema!B126)=2,10,IF(LEN(Schema!C126)=2,100,IF(LEN(Schema!D126)=2,1000,IF(LEN(Schema!E126)=2,10000,0))))))</f>
        <v>0</v>
      </c>
      <c r="D113" s="52">
        <f t="shared" si="17"/>
        <v>10</v>
      </c>
      <c r="E113" s="52">
        <f>IF(A113="","",SUM(Tabel2[[#This Row],[I1]:[I2]]))</f>
        <v>10</v>
      </c>
      <c r="F113" s="53" t="str">
        <f t="shared" si="18"/>
        <v>PP</v>
      </c>
      <c r="G113" s="53" t="str">
        <f t="shared" si="19"/>
        <v>BA</v>
      </c>
      <c r="H113" s="53" t="str">
        <f t="shared" si="20"/>
        <v/>
      </c>
      <c r="I113" s="53" t="str">
        <f t="shared" si="21"/>
        <v/>
      </c>
      <c r="J113" s="53" t="str">
        <f t="shared" si="22"/>
        <v/>
      </c>
      <c r="K113" s="53" t="str">
        <f t="shared" si="23"/>
        <v>PP/BA</v>
      </c>
      <c r="L113" t="str">
        <f>IF(C113="","",IF(LEN(Tabel2[[#This Row],[Entiteit of attribuut]])=2,"",Tabel2[[#This Row],[Entiteit]]&amp;"_"&amp;Tabel2[[#This Row],[Entiteit of attribuut]]))</f>
        <v>BA_SRTISO</v>
      </c>
      <c r="M113" t="str">
        <f>IF(Schema!K126="","",Schema!K126)</f>
        <v/>
      </c>
      <c r="N113" t="str">
        <f>IF(Schema!L126="","",Schema!L126)</f>
        <v/>
      </c>
      <c r="O113" t="str">
        <f>IF(Schema!M126="","",Schema!M126)</f>
        <v/>
      </c>
      <c r="P113" t="str">
        <f>IF(Schema!N126="","",Schema!N126)</f>
        <v/>
      </c>
      <c r="Q113" t="str">
        <f>IF(Schema!P126="","",Schema!P126)</f>
        <v>LEEG</v>
      </c>
    </row>
    <row r="114" spans="1:17" x14ac:dyDescent="0.2">
      <c r="A114" t="str">
        <f>Schema!A127&amp;Schema!B127&amp;Schema!C127&amp;Schema!D127&amp;Schema!E127&amp;Schema!F127</f>
        <v>SRTRDAK</v>
      </c>
      <c r="B114" t="str">
        <f t="shared" si="16"/>
        <v>BA</v>
      </c>
      <c r="C114" s="52">
        <f>IF(A114="","",IF(LEN(Schema!A127)=2,1,IF(LEN(Schema!B127)=2,10,IF(LEN(Schema!C127)=2,100,IF(LEN(Schema!D127)=2,1000,IF(LEN(Schema!E127)=2,10000,0))))))</f>
        <v>0</v>
      </c>
      <c r="D114" s="52">
        <f t="shared" si="17"/>
        <v>10</v>
      </c>
      <c r="E114" s="52">
        <f>IF(A114="","",SUM(Tabel2[[#This Row],[I1]:[I2]]))</f>
        <v>10</v>
      </c>
      <c r="F114" s="53" t="str">
        <f t="shared" si="18"/>
        <v>PP</v>
      </c>
      <c r="G114" s="53" t="str">
        <f t="shared" si="19"/>
        <v>BA</v>
      </c>
      <c r="H114" s="53" t="str">
        <f t="shared" si="20"/>
        <v/>
      </c>
      <c r="I114" s="53" t="str">
        <f t="shared" si="21"/>
        <v/>
      </c>
      <c r="J114" s="53" t="str">
        <f t="shared" si="22"/>
        <v/>
      </c>
      <c r="K114" s="53" t="str">
        <f t="shared" si="23"/>
        <v>PP/BA</v>
      </c>
      <c r="L114" t="str">
        <f>IF(C114="","",IF(LEN(Tabel2[[#This Row],[Entiteit of attribuut]])=2,"",Tabel2[[#This Row],[Entiteit]]&amp;"_"&amp;Tabel2[[#This Row],[Entiteit of attribuut]]))</f>
        <v>BA_SRTRDAK</v>
      </c>
      <c r="M114" t="str">
        <f>IF(Schema!K127="","",Schema!K127)</f>
        <v/>
      </c>
      <c r="N114" t="str">
        <f>IF(Schema!L127="","",Schema!L127)</f>
        <v/>
      </c>
      <c r="O114" t="str">
        <f>IF(Schema!M127="","",Schema!M127)</f>
        <v/>
      </c>
      <c r="P114" t="str">
        <f>IF(Schema!N127="","",Schema!N127)</f>
        <v/>
      </c>
      <c r="Q114" t="str">
        <f>IF(Schema!P127="","",Schema!P127)</f>
        <v>LEEG</v>
      </c>
    </row>
    <row r="115" spans="1:17" x14ac:dyDescent="0.2">
      <c r="A115" t="str">
        <f>Schema!A128&amp;Schema!B128&amp;Schema!C128&amp;Schema!D128&amp;Schema!E128&amp;Schema!F128</f>
        <v>STALL</v>
      </c>
      <c r="B115" t="str">
        <f t="shared" si="16"/>
        <v>BA</v>
      </c>
      <c r="C115" s="52">
        <f>IF(A115="","",IF(LEN(Schema!A128)=2,1,IF(LEN(Schema!B128)=2,10,IF(LEN(Schema!C128)=2,100,IF(LEN(Schema!D128)=2,1000,IF(LEN(Schema!E128)=2,10000,0))))))</f>
        <v>0</v>
      </c>
      <c r="D115" s="52">
        <f t="shared" si="17"/>
        <v>10</v>
      </c>
      <c r="E115" s="52">
        <f>IF(A115="","",SUM(Tabel2[[#This Row],[I1]:[I2]]))</f>
        <v>10</v>
      </c>
      <c r="F115" s="53" t="str">
        <f t="shared" si="18"/>
        <v>PP</v>
      </c>
      <c r="G115" s="53" t="str">
        <f t="shared" si="19"/>
        <v>BA</v>
      </c>
      <c r="H115" s="53" t="str">
        <f t="shared" si="20"/>
        <v/>
      </c>
      <c r="I115" s="53" t="str">
        <f t="shared" si="21"/>
        <v/>
      </c>
      <c r="J115" s="53" t="str">
        <f t="shared" si="22"/>
        <v/>
      </c>
      <c r="K115" s="53" t="str">
        <f t="shared" si="23"/>
        <v>PP/BA</v>
      </c>
      <c r="L115" t="str">
        <f>IF(C115="","",IF(LEN(Tabel2[[#This Row],[Entiteit of attribuut]])=2,"",Tabel2[[#This Row],[Entiteit]]&amp;"_"&amp;Tabel2[[#This Row],[Entiteit of attribuut]]))</f>
        <v>BA_STALL</v>
      </c>
      <c r="M115" t="str">
        <f>IF(Schema!K128="","",Schema!K128)</f>
        <v/>
      </c>
      <c r="N115" t="str">
        <f>IF(Schema!L128="","",Schema!L128)</f>
        <v/>
      </c>
      <c r="O115" t="str">
        <f>IF(Schema!M128="","",Schema!M128)</f>
        <v/>
      </c>
      <c r="P115" t="str">
        <f>IF(Schema!N128="","",Schema!N128)</f>
        <v/>
      </c>
      <c r="Q115" t="str">
        <f>IF(Schema!P128="","",Schema!P128)</f>
        <v>LEEG</v>
      </c>
    </row>
    <row r="116" spans="1:17" x14ac:dyDescent="0.2">
      <c r="A116" t="str">
        <f>Schema!A129&amp;Schema!B129&amp;Schema!C129&amp;Schema!D129&amp;Schema!E129&amp;Schema!F129</f>
        <v>STRAAT</v>
      </c>
      <c r="B116" t="str">
        <f t="shared" si="16"/>
        <v>BA</v>
      </c>
      <c r="C116" s="52">
        <f>IF(A116="","",IF(LEN(Schema!A129)=2,1,IF(LEN(Schema!B129)=2,10,IF(LEN(Schema!C129)=2,100,IF(LEN(Schema!D129)=2,1000,IF(LEN(Schema!E129)=2,10000,0))))))</f>
        <v>0</v>
      </c>
      <c r="D116" s="52">
        <f t="shared" si="17"/>
        <v>10</v>
      </c>
      <c r="E116" s="52">
        <f>IF(A116="","",SUM(Tabel2[[#This Row],[I1]:[I2]]))</f>
        <v>10</v>
      </c>
      <c r="F116" s="53" t="str">
        <f t="shared" si="18"/>
        <v>PP</v>
      </c>
      <c r="G116" s="53" t="str">
        <f t="shared" si="19"/>
        <v>BA</v>
      </c>
      <c r="H116" s="53" t="str">
        <f t="shared" si="20"/>
        <v/>
      </c>
      <c r="I116" s="53" t="str">
        <f t="shared" si="21"/>
        <v/>
      </c>
      <c r="J116" s="53" t="str">
        <f t="shared" si="22"/>
        <v/>
      </c>
      <c r="K116" s="53" t="str">
        <f t="shared" si="23"/>
        <v>PP/BA</v>
      </c>
      <c r="L116" t="str">
        <f>IF(C116="","",IF(LEN(Tabel2[[#This Row],[Entiteit of attribuut]])=2,"",Tabel2[[#This Row],[Entiteit]]&amp;"_"&amp;Tabel2[[#This Row],[Entiteit of attribuut]]))</f>
        <v>BA_STRAAT</v>
      </c>
      <c r="M116" t="str">
        <f>IF(Schema!K129="","",Schema!K129)</f>
        <v/>
      </c>
      <c r="N116" t="str">
        <f>IF(Schema!L129="","",Schema!L129)</f>
        <v/>
      </c>
      <c r="O116" t="str">
        <f>IF(Schema!M129="","",Schema!M129)</f>
        <v/>
      </c>
      <c r="P116" t="str">
        <f>IF(Schema!N129="","",Schema!N129)</f>
        <v/>
      </c>
      <c r="Q116" t="str">
        <f>IF(Schema!P129="","",Schema!P129)</f>
        <v>LEEG</v>
      </c>
    </row>
    <row r="117" spans="1:17" x14ac:dyDescent="0.2">
      <c r="A117" t="str">
        <f>Schema!A130&amp;Schema!B130&amp;Schema!C130&amp;Schema!D130&amp;Schema!E130&amp;Schema!F130</f>
        <v>TOEGEBR</v>
      </c>
      <c r="B117" t="str">
        <f t="shared" si="16"/>
        <v>BA</v>
      </c>
      <c r="C117" s="52">
        <f>IF(A117="","",IF(LEN(Schema!A130)=2,1,IF(LEN(Schema!B130)=2,10,IF(LEN(Schema!C130)=2,100,IF(LEN(Schema!D130)=2,1000,IF(LEN(Schema!E130)=2,10000,0))))))</f>
        <v>0</v>
      </c>
      <c r="D117" s="52">
        <f t="shared" si="17"/>
        <v>10</v>
      </c>
      <c r="E117" s="52">
        <f>IF(A117="","",SUM(Tabel2[[#This Row],[I1]:[I2]]))</f>
        <v>10</v>
      </c>
      <c r="F117" s="53" t="str">
        <f t="shared" si="18"/>
        <v>PP</v>
      </c>
      <c r="G117" s="53" t="str">
        <f t="shared" si="19"/>
        <v>BA</v>
      </c>
      <c r="H117" s="53" t="str">
        <f t="shared" si="20"/>
        <v/>
      </c>
      <c r="I117" s="53" t="str">
        <f t="shared" si="21"/>
        <v/>
      </c>
      <c r="J117" s="53" t="str">
        <f t="shared" si="22"/>
        <v/>
      </c>
      <c r="K117" s="53" t="str">
        <f t="shared" si="23"/>
        <v>PP/BA</v>
      </c>
      <c r="L117" t="str">
        <f>IF(C117="","",IF(LEN(Tabel2[[#This Row],[Entiteit of attribuut]])=2,"",Tabel2[[#This Row],[Entiteit]]&amp;"_"&amp;Tabel2[[#This Row],[Entiteit of attribuut]]))</f>
        <v>BA_TOEGEBR</v>
      </c>
      <c r="M117" t="str">
        <f>IF(Schema!K130="","",Schema!K130)</f>
        <v/>
      </c>
      <c r="N117" t="str">
        <f>IF(Schema!L130="","",Schema!L130)</f>
        <v/>
      </c>
      <c r="O117" t="str">
        <f>IF(Schema!M130="","",Schema!M130)</f>
        <v/>
      </c>
      <c r="P117" t="str">
        <f>IF(Schema!N130="","",Schema!N130)</f>
        <v/>
      </c>
      <c r="Q117" t="str">
        <f>IF(Schema!P130="","",Schema!P130)</f>
        <v>O</v>
      </c>
    </row>
    <row r="118" spans="1:17" x14ac:dyDescent="0.2">
      <c r="A118" t="str">
        <f>Schema!A131&amp;Schema!B131&amp;Schema!C131&amp;Schema!D131&amp;Schema!E131&amp;Schema!F131</f>
        <v>TOEVOEG</v>
      </c>
      <c r="B118" t="str">
        <f t="shared" si="16"/>
        <v>BA</v>
      </c>
      <c r="C118" s="52">
        <f>IF(A118="","",IF(LEN(Schema!A131)=2,1,IF(LEN(Schema!B131)=2,10,IF(LEN(Schema!C131)=2,100,IF(LEN(Schema!D131)=2,1000,IF(LEN(Schema!E131)=2,10000,0))))))</f>
        <v>0</v>
      </c>
      <c r="D118" s="52">
        <f t="shared" si="17"/>
        <v>10</v>
      </c>
      <c r="E118" s="52">
        <f>IF(A118="","",SUM(Tabel2[[#This Row],[I1]:[I2]]))</f>
        <v>10</v>
      </c>
      <c r="F118" s="53" t="str">
        <f t="shared" si="18"/>
        <v>PP</v>
      </c>
      <c r="G118" s="53" t="str">
        <f t="shared" si="19"/>
        <v>BA</v>
      </c>
      <c r="H118" s="53" t="str">
        <f t="shared" si="20"/>
        <v/>
      </c>
      <c r="I118" s="53" t="str">
        <f t="shared" si="21"/>
        <v/>
      </c>
      <c r="J118" s="53" t="str">
        <f t="shared" si="22"/>
        <v/>
      </c>
      <c r="K118" s="53" t="str">
        <f t="shared" si="23"/>
        <v>PP/BA</v>
      </c>
      <c r="L118" t="str">
        <f>IF(C118="","",IF(LEN(Tabel2[[#This Row],[Entiteit of attribuut]])=2,"",Tabel2[[#This Row],[Entiteit]]&amp;"_"&amp;Tabel2[[#This Row],[Entiteit of attribuut]]))</f>
        <v>BA_TOEVOEG</v>
      </c>
      <c r="M118" t="str">
        <f>IF(Schema!K131="","",Schema!K131)</f>
        <v/>
      </c>
      <c r="N118" t="str">
        <f>IF(Schema!L131="","",Schema!L131)</f>
        <v/>
      </c>
      <c r="O118" t="str">
        <f>IF(Schema!M131="","",Schema!M131)</f>
        <v/>
      </c>
      <c r="P118" t="str">
        <f>IF(Schema!N131="","",Schema!N131)</f>
        <v/>
      </c>
      <c r="Q118" t="str">
        <f>IF(Schema!P131="","",Schema!P131)</f>
        <v>O</v>
      </c>
    </row>
    <row r="119" spans="1:17" x14ac:dyDescent="0.2">
      <c r="A119" t="str">
        <f>Schema!A132&amp;Schema!B132&amp;Schema!C132&amp;Schema!D132&amp;Schema!E132&amp;Schema!F132</f>
        <v>TYPEPND</v>
      </c>
      <c r="B119" t="str">
        <f t="shared" si="16"/>
        <v>BA</v>
      </c>
      <c r="C119" s="52">
        <f>IF(A119="","",IF(LEN(Schema!A132)=2,1,IF(LEN(Schema!B132)=2,10,IF(LEN(Schema!C132)=2,100,IF(LEN(Schema!D132)=2,1000,IF(LEN(Schema!E132)=2,10000,0))))))</f>
        <v>0</v>
      </c>
      <c r="D119" s="52">
        <f t="shared" si="17"/>
        <v>10</v>
      </c>
      <c r="E119" s="52">
        <f>IF(A119="","",SUM(Tabel2[[#This Row],[I1]:[I2]]))</f>
        <v>10</v>
      </c>
      <c r="F119" s="53" t="str">
        <f t="shared" si="18"/>
        <v>PP</v>
      </c>
      <c r="G119" s="53" t="str">
        <f t="shared" si="19"/>
        <v>BA</v>
      </c>
      <c r="H119" s="53" t="str">
        <f t="shared" si="20"/>
        <v/>
      </c>
      <c r="I119" s="53" t="str">
        <f t="shared" si="21"/>
        <v/>
      </c>
      <c r="J119" s="53" t="str">
        <f t="shared" si="22"/>
        <v/>
      </c>
      <c r="K119" s="53" t="str">
        <f t="shared" si="23"/>
        <v>PP/BA</v>
      </c>
      <c r="L119" t="str">
        <f>IF(C119="","",IF(LEN(Tabel2[[#This Row],[Entiteit of attribuut]])=2,"",Tabel2[[#This Row],[Entiteit]]&amp;"_"&amp;Tabel2[[#This Row],[Entiteit of attribuut]]))</f>
        <v>BA_TYPEPND</v>
      </c>
      <c r="M119" t="str">
        <f>IF(Schema!K132="","",Schema!K132)</f>
        <v/>
      </c>
      <c r="N119" t="str">
        <f>IF(Schema!L132="","",Schema!L132)</f>
        <v/>
      </c>
      <c r="O119" t="str">
        <f>IF(Schema!M132="","",Schema!M132)</f>
        <v/>
      </c>
      <c r="P119" t="str">
        <f>IF(Schema!N132="","",Schema!N132)</f>
        <v/>
      </c>
      <c r="Q119" t="str">
        <f>IF(Schema!P132="","",Schema!P132)</f>
        <v>LEEG</v>
      </c>
    </row>
    <row r="120" spans="1:17" x14ac:dyDescent="0.2">
      <c r="A120" t="str">
        <f>Schema!A133&amp;Schema!B133&amp;Schema!C133&amp;Schema!D133&amp;Schema!E133&amp;Schema!F133</f>
        <v>VERHUUR</v>
      </c>
      <c r="B120" t="str">
        <f t="shared" si="16"/>
        <v>BA</v>
      </c>
      <c r="C120" s="52">
        <f>IF(A120="","",IF(LEN(Schema!A133)=2,1,IF(LEN(Schema!B133)=2,10,IF(LEN(Schema!C133)=2,100,IF(LEN(Schema!D133)=2,1000,IF(LEN(Schema!E133)=2,10000,0))))))</f>
        <v>0</v>
      </c>
      <c r="D120" s="52">
        <f t="shared" si="17"/>
        <v>10</v>
      </c>
      <c r="E120" s="52">
        <f>IF(A120="","",SUM(Tabel2[[#This Row],[I1]:[I2]]))</f>
        <v>10</v>
      </c>
      <c r="F120" s="53" t="str">
        <f t="shared" si="18"/>
        <v>PP</v>
      </c>
      <c r="G120" s="53" t="str">
        <f t="shared" si="19"/>
        <v>BA</v>
      </c>
      <c r="H120" s="53" t="str">
        <f t="shared" si="20"/>
        <v/>
      </c>
      <c r="I120" s="53" t="str">
        <f t="shared" si="21"/>
        <v/>
      </c>
      <c r="J120" s="53" t="str">
        <f t="shared" si="22"/>
        <v/>
      </c>
      <c r="K120" s="53" t="str">
        <f t="shared" si="23"/>
        <v>PP/BA</v>
      </c>
      <c r="L120" t="str">
        <f>IF(C120="","",IF(LEN(Tabel2[[#This Row],[Entiteit of attribuut]])=2,"",Tabel2[[#This Row],[Entiteit]]&amp;"_"&amp;Tabel2[[#This Row],[Entiteit of attribuut]]))</f>
        <v>BA_VERHUUR</v>
      </c>
      <c r="M120" t="str">
        <f>IF(Schema!K133="","",Schema!K133)</f>
        <v/>
      </c>
      <c r="N120" t="str">
        <f>IF(Schema!L133="","",Schema!L133)</f>
        <v/>
      </c>
      <c r="O120" t="str">
        <f>IF(Schema!M133="","",Schema!M133)</f>
        <v/>
      </c>
      <c r="P120" t="str">
        <f>IF(Schema!N133="","",Schema!N133)</f>
        <v/>
      </c>
      <c r="Q120" t="str">
        <f>IF(Schema!P133="","",Schema!P133)</f>
        <v>LEEG</v>
      </c>
    </row>
    <row r="121" spans="1:17" x14ac:dyDescent="0.2">
      <c r="A121" t="str">
        <f>Schema!A134&amp;Schema!B134&amp;Schema!C134&amp;Schema!D134&amp;Schema!E134&amp;Schema!F134</f>
        <v>VERWARM</v>
      </c>
      <c r="B121" t="str">
        <f t="shared" si="16"/>
        <v>BA</v>
      </c>
      <c r="C121" s="52">
        <f>IF(A121="","",IF(LEN(Schema!A134)=2,1,IF(LEN(Schema!B134)=2,10,IF(LEN(Schema!C134)=2,100,IF(LEN(Schema!D134)=2,1000,IF(LEN(Schema!E134)=2,10000,0))))))</f>
        <v>0</v>
      </c>
      <c r="D121" s="52">
        <f t="shared" si="17"/>
        <v>10</v>
      </c>
      <c r="E121" s="52">
        <f>IF(A121="","",SUM(Tabel2[[#This Row],[I1]:[I2]]))</f>
        <v>10</v>
      </c>
      <c r="F121" s="53" t="str">
        <f t="shared" si="18"/>
        <v>PP</v>
      </c>
      <c r="G121" s="53" t="str">
        <f t="shared" si="19"/>
        <v>BA</v>
      </c>
      <c r="H121" s="53" t="str">
        <f t="shared" si="20"/>
        <v/>
      </c>
      <c r="I121" s="53" t="str">
        <f t="shared" si="21"/>
        <v/>
      </c>
      <c r="J121" s="53" t="str">
        <f t="shared" si="22"/>
        <v/>
      </c>
      <c r="K121" s="53" t="str">
        <f t="shared" si="23"/>
        <v>PP/BA</v>
      </c>
      <c r="L121" t="str">
        <f>IF(C121="","",IF(LEN(Tabel2[[#This Row],[Entiteit of attribuut]])=2,"",Tabel2[[#This Row],[Entiteit]]&amp;"_"&amp;Tabel2[[#This Row],[Entiteit of attribuut]]))</f>
        <v>BA_VERWARM</v>
      </c>
      <c r="M121" t="str">
        <f>IF(Schema!K134="","",Schema!K134)</f>
        <v/>
      </c>
      <c r="N121" t="str">
        <f>IF(Schema!L134="","",Schema!L134)</f>
        <v/>
      </c>
      <c r="O121" t="str">
        <f>IF(Schema!M134="","",Schema!M134)</f>
        <v/>
      </c>
      <c r="P121" t="str">
        <f>IF(Schema!N134="","",Schema!N134)</f>
        <v/>
      </c>
      <c r="Q121" t="str">
        <f>IF(Schema!P134="","",Schema!P134)</f>
        <v>LEEG</v>
      </c>
    </row>
    <row r="122" spans="1:17" x14ac:dyDescent="0.2">
      <c r="A122" t="str">
        <f>Schema!A135&amp;Schema!B135&amp;Schema!C135&amp;Schema!D135&amp;Schema!E135&amp;Schema!F135</f>
        <v>VOLGNUM</v>
      </c>
      <c r="B122" t="str">
        <f t="shared" si="16"/>
        <v>BA</v>
      </c>
      <c r="C122" s="52">
        <f>IF(A122="","",IF(LEN(Schema!A135)=2,1,IF(LEN(Schema!B135)=2,10,IF(LEN(Schema!C135)=2,100,IF(LEN(Schema!D135)=2,1000,IF(LEN(Schema!E135)=2,10000,0))))))</f>
        <v>0</v>
      </c>
      <c r="D122" s="52">
        <f t="shared" si="17"/>
        <v>10</v>
      </c>
      <c r="E122" s="52">
        <f>IF(A122="","",SUM(Tabel2[[#This Row],[I1]:[I2]]))</f>
        <v>10</v>
      </c>
      <c r="F122" s="53" t="str">
        <f t="shared" si="18"/>
        <v>PP</v>
      </c>
      <c r="G122" s="53" t="str">
        <f t="shared" si="19"/>
        <v>BA</v>
      </c>
      <c r="H122" s="53" t="str">
        <f t="shared" si="20"/>
        <v/>
      </c>
      <c r="I122" s="53" t="str">
        <f t="shared" si="21"/>
        <v/>
      </c>
      <c r="J122" s="53" t="str">
        <f t="shared" si="22"/>
        <v/>
      </c>
      <c r="K122" s="53" t="str">
        <f t="shared" si="23"/>
        <v>PP/BA</v>
      </c>
      <c r="L122" t="str">
        <f>IF(C122="","",IF(LEN(Tabel2[[#This Row],[Entiteit of attribuut]])=2,"",Tabel2[[#This Row],[Entiteit]]&amp;"_"&amp;Tabel2[[#This Row],[Entiteit of attribuut]]))</f>
        <v>BA_VOLGNUM</v>
      </c>
      <c r="M122" t="str">
        <f>IF(Schema!K135="","",Schema!K135)</f>
        <v/>
      </c>
      <c r="N122" t="str">
        <f>IF(Schema!L135="","",Schema!L135)</f>
        <v/>
      </c>
      <c r="O122" t="str">
        <f>IF(Schema!M135="","",Schema!M135)</f>
        <v/>
      </c>
      <c r="P122" t="str">
        <f>IF(Schema!N135="","",Schema!N135)</f>
        <v/>
      </c>
      <c r="Q122" t="str">
        <f>IF(Schema!P135="","",Schema!P135)</f>
        <v>O</v>
      </c>
    </row>
    <row r="123" spans="1:17" x14ac:dyDescent="0.2">
      <c r="A123" t="str">
        <f>Schema!A136&amp;Schema!B136&amp;Schema!C136&amp;Schema!D136&amp;Schema!E136&amp;Schema!F136</f>
        <v>VRWRKCD</v>
      </c>
      <c r="B123" t="str">
        <f t="shared" si="16"/>
        <v>BA</v>
      </c>
      <c r="C123" s="52">
        <f>IF(A123="","",IF(LEN(Schema!A136)=2,1,IF(LEN(Schema!B136)=2,10,IF(LEN(Schema!C136)=2,100,IF(LEN(Schema!D136)=2,1000,IF(LEN(Schema!E136)=2,10000,0))))))</f>
        <v>0</v>
      </c>
      <c r="D123" s="52">
        <f t="shared" si="17"/>
        <v>10</v>
      </c>
      <c r="E123" s="52">
        <f>IF(A123="","",SUM(Tabel2[[#This Row],[I1]:[I2]]))</f>
        <v>10</v>
      </c>
      <c r="F123" s="53" t="str">
        <f t="shared" si="18"/>
        <v>PP</v>
      </c>
      <c r="G123" s="53" t="str">
        <f t="shared" si="19"/>
        <v>BA</v>
      </c>
      <c r="H123" s="53" t="str">
        <f t="shared" si="20"/>
        <v/>
      </c>
      <c r="I123" s="53" t="str">
        <f t="shared" si="21"/>
        <v/>
      </c>
      <c r="J123" s="53" t="str">
        <f t="shared" si="22"/>
        <v/>
      </c>
      <c r="K123" s="53" t="str">
        <f t="shared" si="23"/>
        <v>PP/BA</v>
      </c>
      <c r="L123" t="str">
        <f>IF(C123="","",IF(LEN(Tabel2[[#This Row],[Entiteit of attribuut]])=2,"",Tabel2[[#This Row],[Entiteit]]&amp;"_"&amp;Tabel2[[#This Row],[Entiteit of attribuut]]))</f>
        <v>BA_VRWRKCD</v>
      </c>
      <c r="M123" t="str">
        <f>IF(Schema!K136="","",Schema!K136)</f>
        <v/>
      </c>
      <c r="N123" t="str">
        <f>IF(Schema!L136="","",Schema!L136)</f>
        <v/>
      </c>
      <c r="O123" t="str">
        <f>IF(Schema!M136="","",Schema!M136)</f>
        <v/>
      </c>
      <c r="P123" t="str">
        <f>IF(Schema!N136="","",Schema!N136)</f>
        <v/>
      </c>
      <c r="Q123" t="str">
        <f>IF(Schema!P136="","",Schema!P136)</f>
        <v>LEEG</v>
      </c>
    </row>
    <row r="124" spans="1:17" x14ac:dyDescent="0.2">
      <c r="A124" t="str">
        <f>Schema!A137&amp;Schema!B137&amp;Schema!C137&amp;Schema!D137&amp;Schema!E137&amp;Schema!F137</f>
        <v>WONING</v>
      </c>
      <c r="B124" t="str">
        <f t="shared" si="16"/>
        <v>BA</v>
      </c>
      <c r="C124" s="52">
        <f>IF(A124="","",IF(LEN(Schema!A137)=2,1,IF(LEN(Schema!B137)=2,10,IF(LEN(Schema!C137)=2,100,IF(LEN(Schema!D137)=2,1000,IF(LEN(Schema!E137)=2,10000,0))))))</f>
        <v>0</v>
      </c>
      <c r="D124" s="52">
        <f t="shared" si="17"/>
        <v>10</v>
      </c>
      <c r="E124" s="52">
        <f>IF(A124="","",SUM(Tabel2[[#This Row],[I1]:[I2]]))</f>
        <v>10</v>
      </c>
      <c r="F124" s="53" t="str">
        <f t="shared" si="18"/>
        <v>PP</v>
      </c>
      <c r="G124" s="53" t="str">
        <f t="shared" si="19"/>
        <v>BA</v>
      </c>
      <c r="H124" s="53" t="str">
        <f t="shared" si="20"/>
        <v/>
      </c>
      <c r="I124" s="53" t="str">
        <f t="shared" si="21"/>
        <v/>
      </c>
      <c r="J124" s="53" t="str">
        <f t="shared" si="22"/>
        <v/>
      </c>
      <c r="K124" s="53" t="str">
        <f t="shared" si="23"/>
        <v>PP/BA</v>
      </c>
      <c r="L124" t="str">
        <f>IF(C124="","",IF(LEN(Tabel2[[#This Row],[Entiteit of attribuut]])=2,"",Tabel2[[#This Row],[Entiteit]]&amp;"_"&amp;Tabel2[[#This Row],[Entiteit of attribuut]]))</f>
        <v>BA_WONING</v>
      </c>
      <c r="M124" t="str">
        <f>IF(Schema!K137="","",Schema!K137)</f>
        <v/>
      </c>
      <c r="N124" t="str">
        <f>IF(Schema!L137="","",Schema!L137)</f>
        <v/>
      </c>
      <c r="O124" t="str">
        <f>IF(Schema!M137="","",Schema!M137)</f>
        <v/>
      </c>
      <c r="P124" t="str">
        <f>IF(Schema!N137="","",Schema!N137)</f>
        <v/>
      </c>
      <c r="Q124" t="str">
        <f>IF(Schema!P137="","",Schema!P137)</f>
        <v>LEEG</v>
      </c>
    </row>
    <row r="125" spans="1:17" x14ac:dyDescent="0.2">
      <c r="A125" t="str">
        <f>Schema!A138&amp;Schema!B138&amp;Schema!C138&amp;Schema!D138&amp;Schema!E138&amp;Schema!F138</f>
        <v>WOONOMG</v>
      </c>
      <c r="B125" t="str">
        <f t="shared" si="16"/>
        <v>BA</v>
      </c>
      <c r="C125" s="52">
        <f>IF(A125="","",IF(LEN(Schema!A138)=2,1,IF(LEN(Schema!B138)=2,10,IF(LEN(Schema!C138)=2,100,IF(LEN(Schema!D138)=2,1000,IF(LEN(Schema!E138)=2,10000,0))))))</f>
        <v>0</v>
      </c>
      <c r="D125" s="52">
        <f t="shared" si="17"/>
        <v>10</v>
      </c>
      <c r="E125" s="52">
        <f>IF(A125="","",SUM(Tabel2[[#This Row],[I1]:[I2]]))</f>
        <v>10</v>
      </c>
      <c r="F125" s="53" t="str">
        <f t="shared" si="18"/>
        <v>PP</v>
      </c>
      <c r="G125" s="53" t="str">
        <f t="shared" si="19"/>
        <v>BA</v>
      </c>
      <c r="H125" s="53" t="str">
        <f t="shared" si="20"/>
        <v/>
      </c>
      <c r="I125" s="53" t="str">
        <f t="shared" si="21"/>
        <v/>
      </c>
      <c r="J125" s="53" t="str">
        <f t="shared" si="22"/>
        <v/>
      </c>
      <c r="K125" s="53" t="str">
        <f t="shared" si="23"/>
        <v>PP/BA</v>
      </c>
      <c r="L125" t="str">
        <f>IF(C125="","",IF(LEN(Tabel2[[#This Row],[Entiteit of attribuut]])=2,"",Tabel2[[#This Row],[Entiteit]]&amp;"_"&amp;Tabel2[[#This Row],[Entiteit of attribuut]]))</f>
        <v>BA_WOONOMG</v>
      </c>
      <c r="M125" t="str">
        <f>IF(Schema!K138="","",Schema!K138)</f>
        <v/>
      </c>
      <c r="N125" t="str">
        <f>IF(Schema!L138="","",Schema!L138)</f>
        <v/>
      </c>
      <c r="O125" t="str">
        <f>IF(Schema!M138="","",Schema!M138)</f>
        <v/>
      </c>
      <c r="P125" t="str">
        <f>IF(Schema!N138="","",Schema!N138)</f>
        <v/>
      </c>
      <c r="Q125" t="str">
        <f>IF(Schema!P138="","",Schema!P138)</f>
        <v>LEEG</v>
      </c>
    </row>
    <row r="126" spans="1:17" x14ac:dyDescent="0.2">
      <c r="A126" t="str">
        <f>Schema!A139&amp;Schema!B139&amp;Schema!C139&amp;Schema!D139&amp;Schema!E139&amp;Schema!F139</f>
        <v>GL</v>
      </c>
      <c r="B126" t="str">
        <f t="shared" si="16"/>
        <v>GL</v>
      </c>
      <c r="C126" s="52">
        <f>IF(A126="","",IF(LEN(Schema!A139)=2,1,IF(LEN(Schema!B139)=2,10,IF(LEN(Schema!C139)=2,100,IF(LEN(Schema!D139)=2,1000,IF(LEN(Schema!E139)=2,10000,0))))))</f>
        <v>10</v>
      </c>
      <c r="D126" s="52">
        <f t="shared" si="17"/>
        <v>10</v>
      </c>
      <c r="E126" s="52">
        <f>IF(A126="","",SUM(Tabel2[[#This Row],[I1]:[I2]]))</f>
        <v>20</v>
      </c>
      <c r="F126" s="53" t="str">
        <f t="shared" si="18"/>
        <v>PP</v>
      </c>
      <c r="G126" s="53" t="str">
        <f t="shared" si="19"/>
        <v>GL</v>
      </c>
      <c r="H126" s="53" t="str">
        <f t="shared" si="20"/>
        <v/>
      </c>
      <c r="I126" s="53" t="str">
        <f t="shared" si="21"/>
        <v/>
      </c>
      <c r="J126" s="53" t="str">
        <f t="shared" si="22"/>
        <v/>
      </c>
      <c r="K126" s="53" t="str">
        <f t="shared" si="23"/>
        <v>PP/GL</v>
      </c>
      <c r="L126" t="str">
        <f>IF(C126="","",IF(LEN(Tabel2[[#This Row],[Entiteit of attribuut]])=2,"",Tabel2[[#This Row],[Entiteit]]&amp;"_"&amp;Tabel2[[#This Row],[Entiteit of attribuut]]))</f>
        <v/>
      </c>
      <c r="M126" t="str">
        <f>IF(Schema!K139="","",Schema!K139)</f>
        <v/>
      </c>
      <c r="N126" t="str">
        <f>IF(Schema!L139="","",Schema!L139)</f>
        <v/>
      </c>
      <c r="O126" t="str">
        <f>IF(Schema!M139="","",Schema!M139)</f>
        <v/>
      </c>
      <c r="P126" t="str">
        <f>IF(Schema!N139="","",Schema!N139)</f>
        <v/>
      </c>
      <c r="Q126" t="str">
        <f>IF(Schema!P139="","",Schema!P139)</f>
        <v>O</v>
      </c>
    </row>
    <row r="127" spans="1:17" x14ac:dyDescent="0.2">
      <c r="A127" t="str">
        <f>Schema!A140&amp;Schema!B140&amp;Schema!C140&amp;Schema!D140&amp;Schema!E140&amp;Schema!F140</f>
        <v>AANTBWR</v>
      </c>
      <c r="B127" t="str">
        <f t="shared" si="16"/>
        <v>GL</v>
      </c>
      <c r="C127" s="52">
        <f>IF(A127="","",IF(LEN(Schema!A140)=2,1,IF(LEN(Schema!B140)=2,10,IF(LEN(Schema!C140)=2,100,IF(LEN(Schema!D140)=2,1000,IF(LEN(Schema!E140)=2,10000,0))))))</f>
        <v>0</v>
      </c>
      <c r="D127" s="52">
        <f t="shared" si="17"/>
        <v>10</v>
      </c>
      <c r="E127" s="52">
        <f>IF(A127="","",SUM(Tabel2[[#This Row],[I1]:[I2]]))</f>
        <v>10</v>
      </c>
      <c r="F127" s="53" t="str">
        <f t="shared" si="18"/>
        <v>PP</v>
      </c>
      <c r="G127" s="53" t="str">
        <f t="shared" si="19"/>
        <v>GL</v>
      </c>
      <c r="H127" s="53" t="str">
        <f t="shared" si="20"/>
        <v/>
      </c>
      <c r="I127" s="53" t="str">
        <f t="shared" si="21"/>
        <v/>
      </c>
      <c r="J127" s="53" t="str">
        <f t="shared" si="22"/>
        <v/>
      </c>
      <c r="K127" s="53" t="str">
        <f t="shared" si="23"/>
        <v>PP/GL</v>
      </c>
      <c r="L127" t="str">
        <f>IF(C127="","",IF(LEN(Tabel2[[#This Row],[Entiteit of attribuut]])=2,"",Tabel2[[#This Row],[Entiteit]]&amp;"_"&amp;Tabel2[[#This Row],[Entiteit of attribuut]]))</f>
        <v>GL_AANTBWR</v>
      </c>
      <c r="M127" t="str">
        <f>IF(Schema!K140="","",Schema!K140)</f>
        <v/>
      </c>
      <c r="N127" t="str">
        <f>IF(Schema!L140="","",Schema!L140)</f>
        <v/>
      </c>
      <c r="O127" t="str">
        <f>IF(Schema!M140="","",Schema!M140)</f>
        <v/>
      </c>
      <c r="P127" t="str">
        <f>IF(Schema!N140="","",Schema!N140)</f>
        <v/>
      </c>
      <c r="Q127" t="str">
        <f>IF(Schema!P140="","",Schema!P140)</f>
        <v>LEEG</v>
      </c>
    </row>
    <row r="128" spans="1:17" x14ac:dyDescent="0.2">
      <c r="A128" t="str">
        <f>Schema!A141&amp;Schema!B141&amp;Schema!C141&amp;Schema!D141&amp;Schema!E141&amp;Schema!F141</f>
        <v>AANTGRD</v>
      </c>
      <c r="B128" t="str">
        <f t="shared" si="16"/>
        <v>GL</v>
      </c>
      <c r="C128" s="52">
        <f>IF(A128="","",IF(LEN(Schema!A141)=2,1,IF(LEN(Schema!B141)=2,10,IF(LEN(Schema!C141)=2,100,IF(LEN(Schema!D141)=2,1000,IF(LEN(Schema!E141)=2,10000,0))))))</f>
        <v>0</v>
      </c>
      <c r="D128" s="52">
        <f t="shared" si="17"/>
        <v>10</v>
      </c>
      <c r="E128" s="52">
        <f>IF(A128="","",SUM(Tabel2[[#This Row],[I1]:[I2]]))</f>
        <v>10</v>
      </c>
      <c r="F128" s="53" t="str">
        <f t="shared" si="18"/>
        <v>PP</v>
      </c>
      <c r="G128" s="53" t="str">
        <f t="shared" si="19"/>
        <v>GL</v>
      </c>
      <c r="H128" s="53" t="str">
        <f t="shared" si="20"/>
        <v/>
      </c>
      <c r="I128" s="53" t="str">
        <f t="shared" si="21"/>
        <v/>
      </c>
      <c r="J128" s="53" t="str">
        <f t="shared" si="22"/>
        <v/>
      </c>
      <c r="K128" s="53" t="str">
        <f t="shared" si="23"/>
        <v>PP/GL</v>
      </c>
      <c r="L128" t="str">
        <f>IF(C128="","",IF(LEN(Tabel2[[#This Row],[Entiteit of attribuut]])=2,"",Tabel2[[#This Row],[Entiteit]]&amp;"_"&amp;Tabel2[[#This Row],[Entiteit of attribuut]]))</f>
        <v>GL_AANTGRD</v>
      </c>
      <c r="M128" t="str">
        <f>IF(Schema!K141="","",Schema!K141)</f>
        <v/>
      </c>
      <c r="N128" t="str">
        <f>IF(Schema!L141="","",Schema!L141)</f>
        <v/>
      </c>
      <c r="O128" t="str">
        <f>IF(Schema!M141="","",Schema!M141)</f>
        <v/>
      </c>
      <c r="P128" t="str">
        <f>IF(Schema!N141="","",Schema!N141)</f>
        <v/>
      </c>
      <c r="Q128" t="str">
        <f>IF(Schema!P141="","",Schema!P141)</f>
        <v>LEEG</v>
      </c>
    </row>
    <row r="129" spans="1:17" x14ac:dyDescent="0.2">
      <c r="A129" t="str">
        <f>Schema!A142&amp;Schema!B142&amp;Schema!C142&amp;Schema!D142&amp;Schema!E142&amp;Schema!F142</f>
        <v>AANTGRE</v>
      </c>
      <c r="B129" t="str">
        <f t="shared" si="16"/>
        <v>GL</v>
      </c>
      <c r="C129" s="52">
        <f>IF(A129="","",IF(LEN(Schema!A142)=2,1,IF(LEN(Schema!B142)=2,10,IF(LEN(Schema!C142)=2,100,IF(LEN(Schema!D142)=2,1000,IF(LEN(Schema!E142)=2,10000,0))))))</f>
        <v>0</v>
      </c>
      <c r="D129" s="52">
        <f t="shared" si="17"/>
        <v>10</v>
      </c>
      <c r="E129" s="52">
        <f>IF(A129="","",SUM(Tabel2[[#This Row],[I1]:[I2]]))</f>
        <v>10</v>
      </c>
      <c r="F129" s="53" t="str">
        <f t="shared" si="18"/>
        <v>PP</v>
      </c>
      <c r="G129" s="53" t="str">
        <f t="shared" si="19"/>
        <v>GL</v>
      </c>
      <c r="H129" s="53" t="str">
        <f t="shared" si="20"/>
        <v/>
      </c>
      <c r="I129" s="53" t="str">
        <f t="shared" si="21"/>
        <v/>
      </c>
      <c r="J129" s="53" t="str">
        <f t="shared" si="22"/>
        <v/>
      </c>
      <c r="K129" s="53" t="str">
        <f t="shared" si="23"/>
        <v>PP/GL</v>
      </c>
      <c r="L129" t="str">
        <f>IF(C129="","",IF(LEN(Tabel2[[#This Row],[Entiteit of attribuut]])=2,"",Tabel2[[#This Row],[Entiteit]]&amp;"_"&amp;Tabel2[[#This Row],[Entiteit of attribuut]]))</f>
        <v>GL_AANTGRE</v>
      </c>
      <c r="M129" t="str">
        <f>IF(Schema!K142="","",Schema!K142)</f>
        <v/>
      </c>
      <c r="N129" t="str">
        <f>IF(Schema!L142="","",Schema!L142)</f>
        <v/>
      </c>
      <c r="O129" t="str">
        <f>IF(Schema!M142="","",Schema!M142)</f>
        <v/>
      </c>
      <c r="P129" t="str">
        <f>IF(Schema!N142="","",Schema!N142)</f>
        <v/>
      </c>
      <c r="Q129" t="str">
        <f>IF(Schema!P142="","",Schema!P142)</f>
        <v>LEEG</v>
      </c>
    </row>
    <row r="130" spans="1:17" x14ac:dyDescent="0.2">
      <c r="A130" t="str">
        <f>Schema!A143&amp;Schema!B143&amp;Schema!C143&amp;Schema!D143&amp;Schema!E143&amp;Schema!F143</f>
        <v>AANTHGD</v>
      </c>
      <c r="B130" t="str">
        <f t="shared" si="16"/>
        <v>GL</v>
      </c>
      <c r="C130" s="52">
        <f>IF(A130="","",IF(LEN(Schema!A143)=2,1,IF(LEN(Schema!B143)=2,10,IF(LEN(Schema!C143)=2,100,IF(LEN(Schema!D143)=2,1000,IF(LEN(Schema!E143)=2,10000,0))))))</f>
        <v>0</v>
      </c>
      <c r="D130" s="52">
        <f t="shared" si="17"/>
        <v>10</v>
      </c>
      <c r="E130" s="52">
        <f>IF(A130="","",SUM(Tabel2[[#This Row],[I1]:[I2]]))</f>
        <v>10</v>
      </c>
      <c r="F130" s="53" t="str">
        <f t="shared" si="18"/>
        <v>PP</v>
      </c>
      <c r="G130" s="53" t="str">
        <f t="shared" si="19"/>
        <v>GL</v>
      </c>
      <c r="H130" s="53" t="str">
        <f t="shared" si="20"/>
        <v/>
      </c>
      <c r="I130" s="53" t="str">
        <f t="shared" si="21"/>
        <v/>
      </c>
      <c r="J130" s="53" t="str">
        <f t="shared" si="22"/>
        <v/>
      </c>
      <c r="K130" s="53" t="str">
        <f t="shared" si="23"/>
        <v>PP/GL</v>
      </c>
      <c r="L130" t="str">
        <f>IF(C130="","",IF(LEN(Tabel2[[#This Row],[Entiteit of attribuut]])=2,"",Tabel2[[#This Row],[Entiteit]]&amp;"_"&amp;Tabel2[[#This Row],[Entiteit of attribuut]]))</f>
        <v>GL_AANTHGD</v>
      </c>
      <c r="M130" t="str">
        <f>IF(Schema!K143="","",Schema!K143)</f>
        <v/>
      </c>
      <c r="N130" t="str">
        <f>IF(Schema!L143="","",Schema!L143)</f>
        <v/>
      </c>
      <c r="O130" t="str">
        <f>IF(Schema!M143="","",Schema!M143)</f>
        <v/>
      </c>
      <c r="P130" t="str">
        <f>IF(Schema!N143="","",Schema!N143)</f>
        <v/>
      </c>
      <c r="Q130" t="str">
        <f>IF(Schema!P143="","",Schema!P143)</f>
        <v>LEEG</v>
      </c>
    </row>
    <row r="131" spans="1:17" x14ac:dyDescent="0.2">
      <c r="A131" t="str">
        <f>Schema!A144&amp;Schema!B144&amp;Schema!C144&amp;Schema!D144&amp;Schema!E144&amp;Schema!F144</f>
        <v>AANTRUI</v>
      </c>
      <c r="B131" t="str">
        <f t="shared" ref="B131:B194" si="24">IF(LEN(A131)=2,A131,IF(A131="","Leeg",B130))</f>
        <v>GL</v>
      </c>
      <c r="C131" s="52">
        <f>IF(A131="","",IF(LEN(Schema!A144)=2,1,IF(LEN(Schema!B144)=2,10,IF(LEN(Schema!C144)=2,100,IF(LEN(Schema!D144)=2,1000,IF(LEN(Schema!E144)=2,10000,0))))))</f>
        <v>0</v>
      </c>
      <c r="D131" s="52">
        <f t="shared" ref="D131:D194" si="25">IF(C131=0,D130,C131)</f>
        <v>10</v>
      </c>
      <c r="E131" s="52">
        <f>IF(A131="","",SUM(Tabel2[[#This Row],[I1]:[I2]]))</f>
        <v>10</v>
      </c>
      <c r="F131" s="53" t="str">
        <f t="shared" ref="F131:F194" si="26">IF(A131="","",IF(C131=1,B131,F130))</f>
        <v>PP</v>
      </c>
      <c r="G131" s="53" t="str">
        <f t="shared" ref="G131:G194" si="27">IF(C131=10,A131,IF(OR(C131=0,C131=100,C131=1000,C131=10000),G130,""))</f>
        <v>GL</v>
      </c>
      <c r="H131" s="53" t="str">
        <f t="shared" ref="H131:H194" si="28">IF(E131=200,B131,IF(OR(C131=0,C131=100,C131=1000,C131=10000),H130,""))</f>
        <v/>
      </c>
      <c r="I131" s="53" t="str">
        <f t="shared" ref="I131:I194" si="29">IF(E131=2000,B131,IF(OR(C131=0,C131=10000),I130,""))</f>
        <v/>
      </c>
      <c r="J131" s="53" t="str">
        <f t="shared" ref="J131:J194" si="30">IF(E131=20000,B131,IF(OR(C131=0,,C131=10000),J130,""))</f>
        <v/>
      </c>
      <c r="K131" s="53" t="str">
        <f t="shared" ref="K131:K194" si="31">IF(C131="","",IF(OR(E131=1,E131=10,E131=100,E131=1000,E131=10000),K130,IF(E131=2,F131,IF(E131=20,F131&amp;"/"&amp;G131,IF(E131=200,F131&amp;"/"&amp;G131&amp;"/"&amp;H131,IF(E131=2000,F131&amp;"/"&amp;G131&amp;"/"&amp;H131&amp;"/"&amp;I131,IF(E131=20000,F131&amp;"/"&amp;G131&amp;"/"&amp;H131&amp;"/"&amp;I131&amp;"/"&amp;J131)))))))</f>
        <v>PP/GL</v>
      </c>
      <c r="L131" t="str">
        <f>IF(C131="","",IF(LEN(Tabel2[[#This Row],[Entiteit of attribuut]])=2,"",Tabel2[[#This Row],[Entiteit]]&amp;"_"&amp;Tabel2[[#This Row],[Entiteit of attribuut]]))</f>
        <v>GL_AANTRUI</v>
      </c>
      <c r="M131" t="str">
        <f>IF(Schema!K144="","",Schema!K144)</f>
        <v/>
      </c>
      <c r="N131" t="str">
        <f>IF(Schema!L144="","",Schema!L144)</f>
        <v/>
      </c>
      <c r="O131" t="str">
        <f>IF(Schema!M144="","",Schema!M144)</f>
        <v/>
      </c>
      <c r="P131" t="str">
        <f>IF(Schema!N144="","",Schema!N144)</f>
        <v/>
      </c>
      <c r="Q131" t="str">
        <f>IF(Schema!P144="","",Schema!P144)</f>
        <v>LEEG</v>
      </c>
    </row>
    <row r="132" spans="1:17" x14ac:dyDescent="0.2">
      <c r="A132" t="str">
        <f>Schema!A145&amp;Schema!B145&amp;Schema!C145&amp;Schema!D145&amp;Schema!E145&amp;Schema!F145</f>
        <v>AANTVIT</v>
      </c>
      <c r="B132" t="str">
        <f t="shared" si="24"/>
        <v>GL</v>
      </c>
      <c r="C132" s="52">
        <f>IF(A132="","",IF(LEN(Schema!A145)=2,1,IF(LEN(Schema!B145)=2,10,IF(LEN(Schema!C145)=2,100,IF(LEN(Schema!D145)=2,1000,IF(LEN(Schema!E145)=2,10000,0))))))</f>
        <v>0</v>
      </c>
      <c r="D132" s="52">
        <f t="shared" si="25"/>
        <v>10</v>
      </c>
      <c r="E132" s="52">
        <f>IF(A132="","",SUM(Tabel2[[#This Row],[I1]:[I2]]))</f>
        <v>10</v>
      </c>
      <c r="F132" s="53" t="str">
        <f t="shared" si="26"/>
        <v>PP</v>
      </c>
      <c r="G132" s="53" t="str">
        <f t="shared" si="27"/>
        <v>GL</v>
      </c>
      <c r="H132" s="53" t="str">
        <f t="shared" si="28"/>
        <v/>
      </c>
      <c r="I132" s="53" t="str">
        <f t="shared" si="29"/>
        <v/>
      </c>
      <c r="J132" s="53" t="str">
        <f t="shared" si="30"/>
        <v/>
      </c>
      <c r="K132" s="53" t="str">
        <f t="shared" si="31"/>
        <v>PP/GL</v>
      </c>
      <c r="L132" t="str">
        <f>IF(C132="","",IF(LEN(Tabel2[[#This Row],[Entiteit of attribuut]])=2,"",Tabel2[[#This Row],[Entiteit]]&amp;"_"&amp;Tabel2[[#This Row],[Entiteit of attribuut]]))</f>
        <v>GL_AANTVIT</v>
      </c>
      <c r="M132" t="str">
        <f>IF(Schema!K145="","",Schema!K145)</f>
        <v/>
      </c>
      <c r="N132" t="str">
        <f>IF(Schema!L145="","",Schema!L145)</f>
        <v/>
      </c>
      <c r="O132" t="str">
        <f>IF(Schema!M145="","",Schema!M145)</f>
        <v/>
      </c>
      <c r="P132" t="str">
        <f>IF(Schema!N145="","",Schema!N145)</f>
        <v/>
      </c>
      <c r="Q132" t="str">
        <f>IF(Schema!P145="","",Schema!P145)</f>
        <v>LEEG</v>
      </c>
    </row>
    <row r="133" spans="1:17" x14ac:dyDescent="0.2">
      <c r="A133" t="str">
        <f>Schema!A146&amp;Schema!B146&amp;Schema!C146&amp;Schema!D146&amp;Schema!E146&amp;Schema!F146</f>
        <v>AANTWBT</v>
      </c>
      <c r="B133" t="str">
        <f t="shared" si="24"/>
        <v>GL</v>
      </c>
      <c r="C133" s="52">
        <f>IF(A133="","",IF(LEN(Schema!A146)=2,1,IF(LEN(Schema!B146)=2,10,IF(LEN(Schema!C146)=2,100,IF(LEN(Schema!D146)=2,1000,IF(LEN(Schema!E146)=2,10000,0))))))</f>
        <v>0</v>
      </c>
      <c r="D133" s="52">
        <f t="shared" si="25"/>
        <v>10</v>
      </c>
      <c r="E133" s="52">
        <f>IF(A133="","",SUM(Tabel2[[#This Row],[I1]:[I2]]))</f>
        <v>10</v>
      </c>
      <c r="F133" s="53" t="str">
        <f t="shared" si="26"/>
        <v>PP</v>
      </c>
      <c r="G133" s="53" t="str">
        <f t="shared" si="27"/>
        <v>GL</v>
      </c>
      <c r="H133" s="53" t="str">
        <f t="shared" si="28"/>
        <v/>
      </c>
      <c r="I133" s="53" t="str">
        <f t="shared" si="29"/>
        <v/>
      </c>
      <c r="J133" s="53" t="str">
        <f t="shared" si="30"/>
        <v/>
      </c>
      <c r="K133" s="53" t="str">
        <f t="shared" si="31"/>
        <v>PP/GL</v>
      </c>
      <c r="L133" t="str">
        <f>IF(C133="","",IF(LEN(Tabel2[[#This Row],[Entiteit of attribuut]])=2,"",Tabel2[[#This Row],[Entiteit]]&amp;"_"&amp;Tabel2[[#This Row],[Entiteit of attribuut]]))</f>
        <v>GL_AANTWBT</v>
      </c>
      <c r="M133" t="str">
        <f>IF(Schema!K146="","",Schema!K146)</f>
        <v/>
      </c>
      <c r="N133" t="str">
        <f>IF(Schema!L146="","",Schema!L146)</f>
        <v/>
      </c>
      <c r="O133" t="str">
        <f>IF(Schema!M146="","",Schema!M146)</f>
        <v/>
      </c>
      <c r="P133" t="str">
        <f>IF(Schema!N146="","",Schema!N146)</f>
        <v/>
      </c>
      <c r="Q133" t="str">
        <f>IF(Schema!P146="","",Schema!P146)</f>
        <v>LEEG</v>
      </c>
    </row>
    <row r="134" spans="1:17" x14ac:dyDescent="0.2">
      <c r="A134" t="str">
        <f>Schema!A147&amp;Schema!B147&amp;Schema!C147&amp;Schema!D147&amp;Schema!E147&amp;Schema!F147</f>
        <v>VOLGNUM</v>
      </c>
      <c r="B134" t="str">
        <f t="shared" si="24"/>
        <v>GL</v>
      </c>
      <c r="C134" s="52">
        <f>IF(A134="","",IF(LEN(Schema!A147)=2,1,IF(LEN(Schema!B147)=2,10,IF(LEN(Schema!C147)=2,100,IF(LEN(Schema!D147)=2,1000,IF(LEN(Schema!E147)=2,10000,0))))))</f>
        <v>0</v>
      </c>
      <c r="D134" s="52">
        <f t="shared" si="25"/>
        <v>10</v>
      </c>
      <c r="E134" s="52">
        <f>IF(A134="","",SUM(Tabel2[[#This Row],[I1]:[I2]]))</f>
        <v>10</v>
      </c>
      <c r="F134" s="53" t="str">
        <f t="shared" si="26"/>
        <v>PP</v>
      </c>
      <c r="G134" s="53" t="str">
        <f t="shared" si="27"/>
        <v>GL</v>
      </c>
      <c r="H134" s="53" t="str">
        <f t="shared" si="28"/>
        <v/>
      </c>
      <c r="I134" s="53" t="str">
        <f t="shared" si="29"/>
        <v/>
      </c>
      <c r="J134" s="53" t="str">
        <f t="shared" si="30"/>
        <v/>
      </c>
      <c r="K134" s="53" t="str">
        <f t="shared" si="31"/>
        <v>PP/GL</v>
      </c>
      <c r="L134" t="str">
        <f>IF(C134="","",IF(LEN(Tabel2[[#This Row],[Entiteit of attribuut]])=2,"",Tabel2[[#This Row],[Entiteit]]&amp;"_"&amp;Tabel2[[#This Row],[Entiteit of attribuut]]))</f>
        <v>GL_VOLGNUM</v>
      </c>
      <c r="M134" t="str">
        <f>IF(Schema!K147="","",Schema!K147)</f>
        <v/>
      </c>
      <c r="N134" t="str">
        <f>IF(Schema!L147="","",Schema!L147)</f>
        <v/>
      </c>
      <c r="O134" t="str">
        <f>IF(Schema!M147="","",Schema!M147)</f>
        <v/>
      </c>
      <c r="P134" t="str">
        <f>IF(Schema!N147="","",Schema!N147)</f>
        <v/>
      </c>
      <c r="Q134" t="str">
        <f>IF(Schema!P147="","",Schema!P147)</f>
        <v>O</v>
      </c>
    </row>
    <row r="135" spans="1:17" x14ac:dyDescent="0.2">
      <c r="A135" t="str">
        <f>Schema!A148&amp;Schema!B148&amp;Schema!C148&amp;Schema!D148&amp;Schema!E148&amp;Schema!F148</f>
        <v>VRWRKCD</v>
      </c>
      <c r="B135" t="str">
        <f t="shared" si="24"/>
        <v>GL</v>
      </c>
      <c r="C135" s="52">
        <f>IF(A135="","",IF(LEN(Schema!A148)=2,1,IF(LEN(Schema!B148)=2,10,IF(LEN(Schema!C148)=2,100,IF(LEN(Schema!D148)=2,1000,IF(LEN(Schema!E148)=2,10000,0))))))</f>
        <v>0</v>
      </c>
      <c r="D135" s="52">
        <f t="shared" si="25"/>
        <v>10</v>
      </c>
      <c r="E135" s="52">
        <f>IF(A135="","",SUM(Tabel2[[#This Row],[I1]:[I2]]))</f>
        <v>10</v>
      </c>
      <c r="F135" s="53" t="str">
        <f t="shared" si="26"/>
        <v>PP</v>
      </c>
      <c r="G135" s="53" t="str">
        <f t="shared" si="27"/>
        <v>GL</v>
      </c>
      <c r="H135" s="53" t="str">
        <f t="shared" si="28"/>
        <v/>
      </c>
      <c r="I135" s="53" t="str">
        <f t="shared" si="29"/>
        <v/>
      </c>
      <c r="J135" s="53" t="str">
        <f t="shared" si="30"/>
        <v/>
      </c>
      <c r="K135" s="53" t="str">
        <f t="shared" si="31"/>
        <v>PP/GL</v>
      </c>
      <c r="L135" t="str">
        <f>IF(C135="","",IF(LEN(Tabel2[[#This Row],[Entiteit of attribuut]])=2,"",Tabel2[[#This Row],[Entiteit]]&amp;"_"&amp;Tabel2[[#This Row],[Entiteit of attribuut]]))</f>
        <v>GL_VRWRKCD</v>
      </c>
      <c r="M135" t="str">
        <f>IF(Schema!K148="","",Schema!K148)</f>
        <v/>
      </c>
      <c r="N135" t="str">
        <f>IF(Schema!L148="","",Schema!L148)</f>
        <v/>
      </c>
      <c r="O135" t="str">
        <f>IF(Schema!M148="","",Schema!M148)</f>
        <v/>
      </c>
      <c r="P135" t="str">
        <f>IF(Schema!N148="","",Schema!N148)</f>
        <v/>
      </c>
      <c r="Q135" t="str">
        <f>IF(Schema!P148="","",Schema!P148)</f>
        <v>LEEG</v>
      </c>
    </row>
    <row r="136" spans="1:17" x14ac:dyDescent="0.2">
      <c r="A136" t="str">
        <f>Schema!A149&amp;Schema!B149&amp;Schema!C149&amp;Schema!D149&amp;Schema!E149&amp;Schema!F149</f>
        <v>WINDSCH</v>
      </c>
      <c r="B136" t="str">
        <f t="shared" si="24"/>
        <v>GL</v>
      </c>
      <c r="C136" s="52">
        <f>IF(A136="","",IF(LEN(Schema!A149)=2,1,IF(LEN(Schema!B149)=2,10,IF(LEN(Schema!C149)=2,100,IF(LEN(Schema!D149)=2,1000,IF(LEN(Schema!E149)=2,10000,0))))))</f>
        <v>0</v>
      </c>
      <c r="D136" s="52">
        <f t="shared" si="25"/>
        <v>10</v>
      </c>
      <c r="E136" s="52">
        <f>IF(A136="","",SUM(Tabel2[[#This Row],[I1]:[I2]]))</f>
        <v>10</v>
      </c>
      <c r="F136" s="53" t="str">
        <f t="shared" si="26"/>
        <v>PP</v>
      </c>
      <c r="G136" s="53" t="str">
        <f t="shared" si="27"/>
        <v>GL</v>
      </c>
      <c r="H136" s="53" t="str">
        <f t="shared" si="28"/>
        <v/>
      </c>
      <c r="I136" s="53" t="str">
        <f t="shared" si="29"/>
        <v/>
      </c>
      <c r="J136" s="53" t="str">
        <f t="shared" si="30"/>
        <v/>
      </c>
      <c r="K136" s="53" t="str">
        <f t="shared" si="31"/>
        <v>PP/GL</v>
      </c>
      <c r="L136" t="str">
        <f>IF(C136="","",IF(LEN(Tabel2[[#This Row],[Entiteit of attribuut]])=2,"",Tabel2[[#This Row],[Entiteit]]&amp;"_"&amp;Tabel2[[#This Row],[Entiteit of attribuut]]))</f>
        <v>GL_WINDSCH</v>
      </c>
      <c r="M136" t="str">
        <f>IF(Schema!K149="","",Schema!K149)</f>
        <v/>
      </c>
      <c r="N136" t="str">
        <f>IF(Schema!L149="","",Schema!L149)</f>
        <v/>
      </c>
      <c r="O136" t="str">
        <f>IF(Schema!M149="","",Schema!M149)</f>
        <v/>
      </c>
      <c r="P136" t="str">
        <f>IF(Schema!N149="","",Schema!N149)</f>
        <v/>
      </c>
      <c r="Q136" t="str">
        <f>IF(Schema!P149="","",Schema!P149)</f>
        <v>LEEG</v>
      </c>
    </row>
    <row r="137" spans="1:17" x14ac:dyDescent="0.2">
      <c r="A137" t="str">
        <f>Schema!A150&amp;Schema!B150&amp;Schema!C150&amp;Schema!D150&amp;Schema!E150&amp;Schema!F150</f>
        <v>MU</v>
      </c>
      <c r="B137" t="str">
        <f t="shared" si="24"/>
        <v>MU</v>
      </c>
      <c r="C137" s="52">
        <f>IF(A137="","",IF(LEN(Schema!A150)=2,1,IF(LEN(Schema!B150)=2,10,IF(LEN(Schema!C150)=2,100,IF(LEN(Schema!D150)=2,1000,IF(LEN(Schema!E150)=2,10000,0))))))</f>
        <v>10</v>
      </c>
      <c r="D137" s="52">
        <f t="shared" si="25"/>
        <v>10</v>
      </c>
      <c r="E137" s="52">
        <f>IF(A137="","",SUM(Tabel2[[#This Row],[I1]:[I2]]))</f>
        <v>20</v>
      </c>
      <c r="F137" s="53" t="str">
        <f t="shared" si="26"/>
        <v>PP</v>
      </c>
      <c r="G137" s="53" t="str">
        <f t="shared" si="27"/>
        <v>MU</v>
      </c>
      <c r="H137" s="53" t="str">
        <f t="shared" si="28"/>
        <v/>
      </c>
      <c r="I137" s="53" t="str">
        <f t="shared" si="29"/>
        <v/>
      </c>
      <c r="J137" s="53" t="str">
        <f t="shared" si="30"/>
        <v/>
      </c>
      <c r="K137" s="53" t="str">
        <f t="shared" si="31"/>
        <v>PP/MU</v>
      </c>
      <c r="L137" t="str">
        <f>IF(C137="","",IF(LEN(Tabel2[[#This Row],[Entiteit of attribuut]])=2,"",Tabel2[[#This Row],[Entiteit]]&amp;"_"&amp;Tabel2[[#This Row],[Entiteit of attribuut]]))</f>
        <v/>
      </c>
      <c r="M137" t="str">
        <f>IF(Schema!K150="","",Schema!K150)</f>
        <v/>
      </c>
      <c r="N137" t="str">
        <f>IF(Schema!L150="","",Schema!L150)</f>
        <v/>
      </c>
      <c r="O137" t="str">
        <f>IF(Schema!M150="","",Schema!M150)</f>
        <v/>
      </c>
      <c r="P137" t="str">
        <f>IF(Schema!N150="","",Schema!N150)</f>
        <v/>
      </c>
      <c r="Q137" t="str">
        <f>IF(Schema!P150="","",Schema!P150)</f>
        <v>O</v>
      </c>
    </row>
    <row r="138" spans="1:17" x14ac:dyDescent="0.2">
      <c r="A138" t="str">
        <f>Schema!A151&amp;Schema!B151&amp;Schema!C151&amp;Schema!D151&amp;Schema!E151&amp;Schema!F151</f>
        <v>ASBM2</v>
      </c>
      <c r="B138" t="str">
        <f t="shared" si="24"/>
        <v>MU</v>
      </c>
      <c r="C138" s="52">
        <f>IF(A138="","",IF(LEN(Schema!A151)=2,1,IF(LEN(Schema!B151)=2,10,IF(LEN(Schema!C151)=2,100,IF(LEN(Schema!D151)=2,1000,IF(LEN(Schema!E151)=2,10000,0))))))</f>
        <v>0</v>
      </c>
      <c r="D138" s="52">
        <f t="shared" si="25"/>
        <v>10</v>
      </c>
      <c r="E138" s="52">
        <f>IF(A138="","",SUM(Tabel2[[#This Row],[I1]:[I2]]))</f>
        <v>10</v>
      </c>
      <c r="F138" s="53" t="str">
        <f t="shared" si="26"/>
        <v>PP</v>
      </c>
      <c r="G138" s="53" t="str">
        <f t="shared" si="27"/>
        <v>MU</v>
      </c>
      <c r="H138" s="53" t="str">
        <f t="shared" si="28"/>
        <v/>
      </c>
      <c r="I138" s="53" t="str">
        <f t="shared" si="29"/>
        <v/>
      </c>
      <c r="J138" s="53" t="str">
        <f t="shared" si="30"/>
        <v/>
      </c>
      <c r="K138" s="53" t="str">
        <f t="shared" si="31"/>
        <v>PP/MU</v>
      </c>
      <c r="L138" t="str">
        <f>IF(C138="","",IF(LEN(Tabel2[[#This Row],[Entiteit of attribuut]])=2,"",Tabel2[[#This Row],[Entiteit]]&amp;"_"&amp;Tabel2[[#This Row],[Entiteit of attribuut]]))</f>
        <v>MU_ASBM2</v>
      </c>
      <c r="M138" t="str">
        <f>IF(Schema!K151="","",Schema!K151)</f>
        <v/>
      </c>
      <c r="N138" t="str">
        <f>IF(Schema!L151="","",Schema!L151)</f>
        <v/>
      </c>
      <c r="O138" t="str">
        <f>IF(Schema!M151="","",Schema!M151)</f>
        <v/>
      </c>
      <c r="P138" t="str">
        <f>IF(Schema!N151="","",Schema!N151)</f>
        <v/>
      </c>
      <c r="Q138" t="str">
        <f>IF(Schema!P151="","",Schema!P151)</f>
        <v>LEEG</v>
      </c>
    </row>
    <row r="139" spans="1:17" x14ac:dyDescent="0.2">
      <c r="A139" t="str">
        <f>Schema!A152&amp;Schema!B152&amp;Schema!C152&amp;Schema!D152&amp;Schema!E152&amp;Schema!F152</f>
        <v>GEVEMB</v>
      </c>
      <c r="B139" t="str">
        <f t="shared" si="24"/>
        <v>MU</v>
      </c>
      <c r="C139" s="52">
        <f>IF(A139="","",IF(LEN(Schema!A152)=2,1,IF(LEN(Schema!B152)=2,10,IF(LEN(Schema!C152)=2,100,IF(LEN(Schema!D152)=2,1000,IF(LEN(Schema!E152)=2,10000,0))))))</f>
        <v>0</v>
      </c>
      <c r="D139" s="52">
        <f t="shared" si="25"/>
        <v>10</v>
      </c>
      <c r="E139" s="52">
        <f>IF(A139="","",SUM(Tabel2[[#This Row],[I1]:[I2]]))</f>
        <v>10</v>
      </c>
      <c r="F139" s="53" t="str">
        <f t="shared" si="26"/>
        <v>PP</v>
      </c>
      <c r="G139" s="53" t="str">
        <f t="shared" si="27"/>
        <v>MU</v>
      </c>
      <c r="H139" s="53" t="str">
        <f t="shared" si="28"/>
        <v/>
      </c>
      <c r="I139" s="53" t="str">
        <f t="shared" si="29"/>
        <v/>
      </c>
      <c r="J139" s="53" t="str">
        <f t="shared" si="30"/>
        <v/>
      </c>
      <c r="K139" s="53" t="str">
        <f t="shared" si="31"/>
        <v>PP/MU</v>
      </c>
      <c r="L139" t="str">
        <f>IF(C139="","",IF(LEN(Tabel2[[#This Row],[Entiteit of attribuut]])=2,"",Tabel2[[#This Row],[Entiteit]]&amp;"_"&amp;Tabel2[[#This Row],[Entiteit of attribuut]]))</f>
        <v>MU_GEVEMB</v>
      </c>
      <c r="M139" t="str">
        <f>IF(Schema!K152="","",Schema!K152)</f>
        <v/>
      </c>
      <c r="N139" t="str">
        <f>IF(Schema!L152="","",Schema!L152)</f>
        <v/>
      </c>
      <c r="O139" t="str">
        <f>IF(Schema!M152="","",Schema!M152)</f>
        <v/>
      </c>
      <c r="P139" t="str">
        <f>IF(Schema!N152="","",Schema!N152)</f>
        <v/>
      </c>
      <c r="Q139" t="str">
        <f>IF(Schema!P152="","",Schema!P152)</f>
        <v>LEEG</v>
      </c>
    </row>
    <row r="140" spans="1:17" x14ac:dyDescent="0.2">
      <c r="A140" t="str">
        <f>Schema!A153&amp;Schema!B153&amp;Schema!C153&amp;Schema!D153&amp;Schema!E153&amp;Schema!F153</f>
        <v>HSTOFGV</v>
      </c>
      <c r="B140" t="str">
        <f t="shared" si="24"/>
        <v>MU</v>
      </c>
      <c r="C140" s="52">
        <f>IF(A140="","",IF(LEN(Schema!A153)=2,1,IF(LEN(Schema!B153)=2,10,IF(LEN(Schema!C153)=2,100,IF(LEN(Schema!D153)=2,1000,IF(LEN(Schema!E153)=2,10000,0))))))</f>
        <v>0</v>
      </c>
      <c r="D140" s="52">
        <f t="shared" si="25"/>
        <v>10</v>
      </c>
      <c r="E140" s="52">
        <f>IF(A140="","",SUM(Tabel2[[#This Row],[I1]:[I2]]))</f>
        <v>10</v>
      </c>
      <c r="F140" s="53" t="str">
        <f t="shared" si="26"/>
        <v>PP</v>
      </c>
      <c r="G140" s="53" t="str">
        <f t="shared" si="27"/>
        <v>MU</v>
      </c>
      <c r="H140" s="53" t="str">
        <f t="shared" si="28"/>
        <v/>
      </c>
      <c r="I140" s="53" t="str">
        <f t="shared" si="29"/>
        <v/>
      </c>
      <c r="J140" s="53" t="str">
        <f t="shared" si="30"/>
        <v/>
      </c>
      <c r="K140" s="53" t="str">
        <f t="shared" si="31"/>
        <v>PP/MU</v>
      </c>
      <c r="L140" t="str">
        <f>IF(C140="","",IF(LEN(Tabel2[[#This Row],[Entiteit of attribuut]])=2,"",Tabel2[[#This Row],[Entiteit]]&amp;"_"&amp;Tabel2[[#This Row],[Entiteit of attribuut]]))</f>
        <v>MU_HSTOFGV</v>
      </c>
      <c r="M140" t="str">
        <f>IF(Schema!K153="","",Schema!K153)</f>
        <v/>
      </c>
      <c r="N140" t="str">
        <f>IF(Schema!L153="","",Schema!L153)</f>
        <v/>
      </c>
      <c r="O140" t="str">
        <f>IF(Schema!M153="","",Schema!M153)</f>
        <v/>
      </c>
      <c r="P140" t="str">
        <f>IF(Schema!N153="","",Schema!N153)</f>
        <v/>
      </c>
      <c r="Q140" t="str">
        <f>IF(Schema!P153="","",Schema!P153)</f>
        <v>LEEG</v>
      </c>
    </row>
    <row r="141" spans="1:17" x14ac:dyDescent="0.2">
      <c r="A141" t="str">
        <f>Schema!A154&amp;Schema!B154&amp;Schema!C154&amp;Schema!D154&amp;Schema!E154&amp;Schema!F154</f>
        <v>LOCINGE</v>
      </c>
      <c r="B141" t="str">
        <f t="shared" si="24"/>
        <v>MU</v>
      </c>
      <c r="C141" s="52">
        <f>IF(A141="","",IF(LEN(Schema!A154)=2,1,IF(LEN(Schema!B154)=2,10,IF(LEN(Schema!C154)=2,100,IF(LEN(Schema!D154)=2,1000,IF(LEN(Schema!E154)=2,10000,0))))))</f>
        <v>0</v>
      </c>
      <c r="D141" s="52">
        <f t="shared" si="25"/>
        <v>10</v>
      </c>
      <c r="E141" s="52">
        <f>IF(A141="","",SUM(Tabel2[[#This Row],[I1]:[I2]]))</f>
        <v>10</v>
      </c>
      <c r="F141" s="53" t="str">
        <f t="shared" si="26"/>
        <v>PP</v>
      </c>
      <c r="G141" s="53" t="str">
        <f t="shared" si="27"/>
        <v>MU</v>
      </c>
      <c r="H141" s="53" t="str">
        <f t="shared" si="28"/>
        <v/>
      </c>
      <c r="I141" s="53" t="str">
        <f t="shared" si="29"/>
        <v/>
      </c>
      <c r="J141" s="53" t="str">
        <f t="shared" si="30"/>
        <v/>
      </c>
      <c r="K141" s="53" t="str">
        <f t="shared" si="31"/>
        <v>PP/MU</v>
      </c>
      <c r="L141" t="str">
        <f>IF(C141="","",IF(LEN(Tabel2[[#This Row],[Entiteit of attribuut]])=2,"",Tabel2[[#This Row],[Entiteit]]&amp;"_"&amp;Tabel2[[#This Row],[Entiteit of attribuut]]))</f>
        <v>MU_LOCINGE</v>
      </c>
      <c r="M141" t="str">
        <f>IF(Schema!K154="","",Schema!K154)</f>
        <v/>
      </c>
      <c r="N141" t="str">
        <f>IF(Schema!L154="","",Schema!L154)</f>
        <v/>
      </c>
      <c r="O141" t="str">
        <f>IF(Schema!M154="","",Schema!M154)</f>
        <v/>
      </c>
      <c r="P141" t="str">
        <f>IF(Schema!N154="","",Schema!N154)</f>
        <v/>
      </c>
      <c r="Q141" t="str">
        <f>IF(Schema!P154="","",Schema!P154)</f>
        <v>LEEG</v>
      </c>
    </row>
    <row r="142" spans="1:17" x14ac:dyDescent="0.2">
      <c r="A142" t="str">
        <f>Schema!A155&amp;Schema!B155&amp;Schema!C155&amp;Schema!D155&amp;Schema!E155&amp;Schema!F155</f>
        <v>VOLGNUM</v>
      </c>
      <c r="B142" t="str">
        <f t="shared" si="24"/>
        <v>MU</v>
      </c>
      <c r="C142" s="52">
        <f>IF(A142="","",IF(LEN(Schema!A155)=2,1,IF(LEN(Schema!B155)=2,10,IF(LEN(Schema!C155)=2,100,IF(LEN(Schema!D155)=2,1000,IF(LEN(Schema!E155)=2,10000,0))))))</f>
        <v>0</v>
      </c>
      <c r="D142" s="52">
        <f t="shared" si="25"/>
        <v>10</v>
      </c>
      <c r="E142" s="52">
        <f>IF(A142="","",SUM(Tabel2[[#This Row],[I1]:[I2]]))</f>
        <v>10</v>
      </c>
      <c r="F142" s="53" t="str">
        <f t="shared" si="26"/>
        <v>PP</v>
      </c>
      <c r="G142" s="53" t="str">
        <f t="shared" si="27"/>
        <v>MU</v>
      </c>
      <c r="H142" s="53" t="str">
        <f t="shared" si="28"/>
        <v/>
      </c>
      <c r="I142" s="53" t="str">
        <f t="shared" si="29"/>
        <v/>
      </c>
      <c r="J142" s="53" t="str">
        <f t="shared" si="30"/>
        <v/>
      </c>
      <c r="K142" s="53" t="str">
        <f t="shared" si="31"/>
        <v>PP/MU</v>
      </c>
      <c r="L142" t="str">
        <f>IF(C142="","",IF(LEN(Tabel2[[#This Row],[Entiteit of attribuut]])=2,"",Tabel2[[#This Row],[Entiteit]]&amp;"_"&amp;Tabel2[[#This Row],[Entiteit of attribuut]]))</f>
        <v>MU_VOLGNUM</v>
      </c>
      <c r="M142" t="str">
        <f>IF(Schema!K155="","",Schema!K155)</f>
        <v/>
      </c>
      <c r="N142" t="str">
        <f>IF(Schema!L155="","",Schema!L155)</f>
        <v/>
      </c>
      <c r="O142" t="str">
        <f>IF(Schema!M155="","",Schema!M155)</f>
        <v/>
      </c>
      <c r="P142" t="str">
        <f>IF(Schema!N155="","",Schema!N155)</f>
        <v/>
      </c>
      <c r="Q142" t="str">
        <f>IF(Schema!P155="","",Schema!P155)</f>
        <v>O</v>
      </c>
    </row>
    <row r="143" spans="1:17" x14ac:dyDescent="0.2">
      <c r="A143" t="str">
        <f>Schema!A156&amp;Schema!B156&amp;Schema!C156&amp;Schema!D156&amp;Schema!E156&amp;Schema!F156</f>
        <v>VRWRKCD</v>
      </c>
      <c r="B143" t="str">
        <f t="shared" si="24"/>
        <v>MU</v>
      </c>
      <c r="C143" s="52">
        <f>IF(A143="","",IF(LEN(Schema!A156)=2,1,IF(LEN(Schema!B156)=2,10,IF(LEN(Schema!C156)=2,100,IF(LEN(Schema!D156)=2,1000,IF(LEN(Schema!E156)=2,10000,0))))))</f>
        <v>0</v>
      </c>
      <c r="D143" s="52">
        <f t="shared" si="25"/>
        <v>10</v>
      </c>
      <c r="E143" s="52">
        <f>IF(A143="","",SUM(Tabel2[[#This Row],[I1]:[I2]]))</f>
        <v>10</v>
      </c>
      <c r="F143" s="53" t="str">
        <f t="shared" si="26"/>
        <v>PP</v>
      </c>
      <c r="G143" s="53" t="str">
        <f t="shared" si="27"/>
        <v>MU</v>
      </c>
      <c r="H143" s="53" t="str">
        <f t="shared" si="28"/>
        <v/>
      </c>
      <c r="I143" s="53" t="str">
        <f t="shared" si="29"/>
        <v/>
      </c>
      <c r="J143" s="53" t="str">
        <f t="shared" si="30"/>
        <v/>
      </c>
      <c r="K143" s="53" t="str">
        <f t="shared" si="31"/>
        <v>PP/MU</v>
      </c>
      <c r="L143" t="str">
        <f>IF(C143="","",IF(LEN(Tabel2[[#This Row],[Entiteit of attribuut]])=2,"",Tabel2[[#This Row],[Entiteit]]&amp;"_"&amp;Tabel2[[#This Row],[Entiteit of attribuut]]))</f>
        <v>MU_VRWRKCD</v>
      </c>
      <c r="M143" t="str">
        <f>IF(Schema!K156="","",Schema!K156)</f>
        <v/>
      </c>
      <c r="N143" t="str">
        <f>IF(Schema!L156="","",Schema!L156)</f>
        <v/>
      </c>
      <c r="O143" t="str">
        <f>IF(Schema!M156="","",Schema!M156)</f>
        <v/>
      </c>
      <c r="P143" t="str">
        <f>IF(Schema!N156="","",Schema!N156)</f>
        <v/>
      </c>
      <c r="Q143" t="str">
        <f>IF(Schema!P156="","",Schema!P156)</f>
        <v>LEEG</v>
      </c>
    </row>
    <row r="144" spans="1:17" x14ac:dyDescent="0.2">
      <c r="A144" t="str">
        <f>Schema!A157&amp;Schema!B157&amp;Schema!C157&amp;Schema!D157&amp;Schema!E157&amp;Schema!F157</f>
        <v>OZ</v>
      </c>
      <c r="B144" t="str">
        <f t="shared" si="24"/>
        <v>OZ</v>
      </c>
      <c r="C144" s="52">
        <f>IF(A144="","",IF(LEN(Schema!A157)=2,1,IF(LEN(Schema!B157)=2,10,IF(LEN(Schema!C157)=2,100,IF(LEN(Schema!D157)=2,1000,IF(LEN(Schema!E157)=2,10000,0))))))</f>
        <v>10</v>
      </c>
      <c r="D144" s="52">
        <f t="shared" si="25"/>
        <v>10</v>
      </c>
      <c r="E144" s="52">
        <f>IF(A144="","",SUM(Tabel2[[#This Row],[I1]:[I2]]))</f>
        <v>20</v>
      </c>
      <c r="F144" s="53" t="str">
        <f t="shared" si="26"/>
        <v>PP</v>
      </c>
      <c r="G144" s="53" t="str">
        <f t="shared" si="27"/>
        <v>OZ</v>
      </c>
      <c r="H144" s="53" t="str">
        <f t="shared" si="28"/>
        <v/>
      </c>
      <c r="I144" s="53" t="str">
        <f t="shared" si="29"/>
        <v/>
      </c>
      <c r="J144" s="53" t="str">
        <f t="shared" si="30"/>
        <v/>
      </c>
      <c r="K144" s="53" t="str">
        <f t="shared" si="31"/>
        <v>PP/OZ</v>
      </c>
      <c r="L144" t="str">
        <f>IF(C144="","",IF(LEN(Tabel2[[#This Row],[Entiteit of attribuut]])=2,"",Tabel2[[#This Row],[Entiteit]]&amp;"_"&amp;Tabel2[[#This Row],[Entiteit of attribuut]]))</f>
        <v/>
      </c>
      <c r="M144" t="str">
        <f>IF(Schema!K157="","",Schema!K157)</f>
        <v/>
      </c>
      <c r="N144" t="str">
        <f>IF(Schema!L157="","",Schema!L157)</f>
        <v/>
      </c>
      <c r="O144" t="str">
        <f>IF(Schema!M157="","",Schema!M157)</f>
        <v/>
      </c>
      <c r="P144" t="str">
        <f>IF(Schema!N157="","",Schema!N157)</f>
        <v/>
      </c>
      <c r="Q144" t="str">
        <f>IF(Schema!P157="","",Schema!P157)</f>
        <v>O</v>
      </c>
    </row>
    <row r="145" spans="1:17" x14ac:dyDescent="0.2">
      <c r="A145" t="str">
        <f>Schema!A158&amp;Schema!B158&amp;Schema!C158&amp;Schema!D158&amp;Schema!E158&amp;Schema!F158</f>
        <v>DAGWRDE</v>
      </c>
      <c r="B145" t="str">
        <f t="shared" si="24"/>
        <v>OZ</v>
      </c>
      <c r="C145" s="52">
        <f>IF(A145="","",IF(LEN(Schema!A158)=2,1,IF(LEN(Schema!B158)=2,10,IF(LEN(Schema!C158)=2,100,IF(LEN(Schema!D158)=2,1000,IF(LEN(Schema!E158)=2,10000,0))))))</f>
        <v>0</v>
      </c>
      <c r="D145" s="52">
        <f t="shared" si="25"/>
        <v>10</v>
      </c>
      <c r="E145" s="52">
        <f>IF(A145="","",SUM(Tabel2[[#This Row],[I1]:[I2]]))</f>
        <v>10</v>
      </c>
      <c r="F145" s="53" t="str">
        <f t="shared" si="26"/>
        <v>PP</v>
      </c>
      <c r="G145" s="53" t="str">
        <f t="shared" si="27"/>
        <v>OZ</v>
      </c>
      <c r="H145" s="53" t="str">
        <f t="shared" si="28"/>
        <v/>
      </c>
      <c r="I145" s="53" t="str">
        <f t="shared" si="29"/>
        <v/>
      </c>
      <c r="J145" s="53" t="str">
        <f t="shared" si="30"/>
        <v/>
      </c>
      <c r="K145" s="53" t="str">
        <f t="shared" si="31"/>
        <v>PP/OZ</v>
      </c>
      <c r="L145" t="str">
        <f>IF(C145="","",IF(LEN(Tabel2[[#This Row],[Entiteit of attribuut]])=2,"",Tabel2[[#This Row],[Entiteit]]&amp;"_"&amp;Tabel2[[#This Row],[Entiteit of attribuut]]))</f>
        <v>OZ_DAGWRDE</v>
      </c>
      <c r="M145" t="str">
        <f>IF(Schema!K158="","",Schema!K158)</f>
        <v/>
      </c>
      <c r="N145" t="str">
        <f>IF(Schema!L158="","",Schema!L158)</f>
        <v/>
      </c>
      <c r="O145" t="str">
        <f>IF(Schema!M158="","",Schema!M158)</f>
        <v/>
      </c>
      <c r="P145" t="str">
        <f>IF(Schema!N158="","",Schema!N158)</f>
        <v/>
      </c>
      <c r="Q145" t="str">
        <f>IF(Schema!P158="","",Schema!P158)</f>
        <v>O</v>
      </c>
    </row>
    <row r="146" spans="1:17" x14ac:dyDescent="0.2">
      <c r="A146" t="str">
        <f>Schema!A159&amp;Schema!B159&amp;Schema!C159&amp;Schema!D159&amp;Schema!E159&amp;Schema!F159</f>
        <v>ONDSTT</v>
      </c>
      <c r="B146" t="str">
        <f t="shared" si="24"/>
        <v>OZ</v>
      </c>
      <c r="C146" s="52">
        <f>IF(A146="","",IF(LEN(Schema!A159)=2,1,IF(LEN(Schema!B159)=2,10,IF(LEN(Schema!C159)=2,100,IF(LEN(Schema!D159)=2,1000,IF(LEN(Schema!E159)=2,10000,0))))))</f>
        <v>0</v>
      </c>
      <c r="D146" s="52">
        <f t="shared" si="25"/>
        <v>10</v>
      </c>
      <c r="E146" s="52">
        <f>IF(A146="","",SUM(Tabel2[[#This Row],[I1]:[I2]]))</f>
        <v>10</v>
      </c>
      <c r="F146" s="53" t="str">
        <f t="shared" si="26"/>
        <v>PP</v>
      </c>
      <c r="G146" s="53" t="str">
        <f t="shared" si="27"/>
        <v>OZ</v>
      </c>
      <c r="H146" s="53" t="str">
        <f t="shared" si="28"/>
        <v/>
      </c>
      <c r="I146" s="53" t="str">
        <f t="shared" si="29"/>
        <v/>
      </c>
      <c r="J146" s="53" t="str">
        <f t="shared" si="30"/>
        <v/>
      </c>
      <c r="K146" s="53" t="str">
        <f t="shared" si="31"/>
        <v>PP/OZ</v>
      </c>
      <c r="L146" t="str">
        <f>IF(C146="","",IF(LEN(Tabel2[[#This Row],[Entiteit of attribuut]])=2,"",Tabel2[[#This Row],[Entiteit]]&amp;"_"&amp;Tabel2[[#This Row],[Entiteit of attribuut]]))</f>
        <v>OZ_ONDSTT</v>
      </c>
      <c r="M146" t="str">
        <f>IF(Schema!K159="","",Schema!K159)</f>
        <v/>
      </c>
      <c r="N146" t="str">
        <f>IF(Schema!L159="","",Schema!L159)</f>
        <v/>
      </c>
      <c r="O146" t="str">
        <f>IF(Schema!M159="","",Schema!M159)</f>
        <v/>
      </c>
      <c r="P146" t="str">
        <f>IF(Schema!N159="","",Schema!N159)</f>
        <v/>
      </c>
      <c r="Q146" t="str">
        <f>IF(Schema!P159="","",Schema!P159)</f>
        <v>O</v>
      </c>
    </row>
    <row r="147" spans="1:17" x14ac:dyDescent="0.2">
      <c r="A147" t="str">
        <f>Schema!A160&amp;Schema!B160&amp;Schema!C160&amp;Schema!D160&amp;Schema!E160&amp;Schema!F160</f>
        <v>SRTWCEN</v>
      </c>
      <c r="B147" t="str">
        <f t="shared" si="24"/>
        <v>OZ</v>
      </c>
      <c r="C147" s="52">
        <f>IF(A147="","",IF(LEN(Schema!A160)=2,1,IF(LEN(Schema!B160)=2,10,IF(LEN(Schema!C160)=2,100,IF(LEN(Schema!D160)=2,1000,IF(LEN(Schema!E160)=2,10000,0))))))</f>
        <v>0</v>
      </c>
      <c r="D147" s="52">
        <f t="shared" si="25"/>
        <v>10</v>
      </c>
      <c r="E147" s="52">
        <f>IF(A147="","",SUM(Tabel2[[#This Row],[I1]:[I2]]))</f>
        <v>10</v>
      </c>
      <c r="F147" s="53" t="str">
        <f t="shared" si="26"/>
        <v>PP</v>
      </c>
      <c r="G147" s="53" t="str">
        <f t="shared" si="27"/>
        <v>OZ</v>
      </c>
      <c r="H147" s="53" t="str">
        <f t="shared" si="28"/>
        <v/>
      </c>
      <c r="I147" s="53" t="str">
        <f t="shared" si="29"/>
        <v/>
      </c>
      <c r="J147" s="53" t="str">
        <f t="shared" si="30"/>
        <v/>
      </c>
      <c r="K147" s="53" t="str">
        <f t="shared" si="31"/>
        <v>PP/OZ</v>
      </c>
      <c r="L147" t="str">
        <f>IF(C147="","",IF(LEN(Tabel2[[#This Row],[Entiteit of attribuut]])=2,"",Tabel2[[#This Row],[Entiteit]]&amp;"_"&amp;Tabel2[[#This Row],[Entiteit of attribuut]]))</f>
        <v>OZ_SRTWCEN</v>
      </c>
      <c r="M147" t="str">
        <f>IF(Schema!K160="","",Schema!K160)</f>
        <v/>
      </c>
      <c r="N147" t="str">
        <f>IF(Schema!L160="","",Schema!L160)</f>
        <v/>
      </c>
      <c r="O147" t="str">
        <f>IF(Schema!M160="","",Schema!M160)</f>
        <v/>
      </c>
      <c r="P147" t="str">
        <f>IF(Schema!N160="","",Schema!N160)</f>
        <v/>
      </c>
      <c r="Q147" t="str">
        <f>IF(Schema!P160="","",Schema!P160)</f>
        <v>LEEG</v>
      </c>
    </row>
    <row r="148" spans="1:17" x14ac:dyDescent="0.2">
      <c r="A148" t="str">
        <f>Schema!A161&amp;Schema!B161&amp;Schema!C161&amp;Schema!D161&amp;Schema!E161&amp;Schema!F161</f>
        <v>VOLGNUM</v>
      </c>
      <c r="B148" t="str">
        <f t="shared" si="24"/>
        <v>OZ</v>
      </c>
      <c r="C148" s="52">
        <f>IF(A148="","",IF(LEN(Schema!A161)=2,1,IF(LEN(Schema!B161)=2,10,IF(LEN(Schema!C161)=2,100,IF(LEN(Schema!D161)=2,1000,IF(LEN(Schema!E161)=2,10000,0))))))</f>
        <v>0</v>
      </c>
      <c r="D148" s="52">
        <f t="shared" si="25"/>
        <v>10</v>
      </c>
      <c r="E148" s="52">
        <f>IF(A148="","",SUM(Tabel2[[#This Row],[I1]:[I2]]))</f>
        <v>10</v>
      </c>
      <c r="F148" s="53" t="str">
        <f t="shared" si="26"/>
        <v>PP</v>
      </c>
      <c r="G148" s="53" t="str">
        <f t="shared" si="27"/>
        <v>OZ</v>
      </c>
      <c r="H148" s="53" t="str">
        <f t="shared" si="28"/>
        <v/>
      </c>
      <c r="I148" s="53" t="str">
        <f t="shared" si="29"/>
        <v/>
      </c>
      <c r="J148" s="53" t="str">
        <f t="shared" si="30"/>
        <v/>
      </c>
      <c r="K148" s="53" t="str">
        <f t="shared" si="31"/>
        <v>PP/OZ</v>
      </c>
      <c r="L148" t="str">
        <f>IF(C148="","",IF(LEN(Tabel2[[#This Row],[Entiteit of attribuut]])=2,"",Tabel2[[#This Row],[Entiteit]]&amp;"_"&amp;Tabel2[[#This Row],[Entiteit of attribuut]]))</f>
        <v>OZ_VOLGNUM</v>
      </c>
      <c r="M148" t="str">
        <f>IF(Schema!K161="","",Schema!K161)</f>
        <v/>
      </c>
      <c r="N148" t="str">
        <f>IF(Schema!L161="","",Schema!L161)</f>
        <v/>
      </c>
      <c r="O148" t="str">
        <f>IF(Schema!M161="","",Schema!M161)</f>
        <v/>
      </c>
      <c r="P148" t="str">
        <f>IF(Schema!N161="","",Schema!N161)</f>
        <v/>
      </c>
      <c r="Q148" t="str">
        <f>IF(Schema!P161="","",Schema!P161)</f>
        <v>O</v>
      </c>
    </row>
    <row r="149" spans="1:17" x14ac:dyDescent="0.2">
      <c r="A149" t="str">
        <f>Schema!A162&amp;Schema!B162&amp;Schema!C162&amp;Schema!D162&amp;Schema!E162&amp;Schema!F162</f>
        <v>VRWRKCD</v>
      </c>
      <c r="B149" t="str">
        <f t="shared" si="24"/>
        <v>OZ</v>
      </c>
      <c r="C149" s="52">
        <f>IF(A149="","",IF(LEN(Schema!A162)=2,1,IF(LEN(Schema!B162)=2,10,IF(LEN(Schema!C162)=2,100,IF(LEN(Schema!D162)=2,1000,IF(LEN(Schema!E162)=2,10000,0))))))</f>
        <v>0</v>
      </c>
      <c r="D149" s="52">
        <f t="shared" si="25"/>
        <v>10</v>
      </c>
      <c r="E149" s="52">
        <f>IF(A149="","",SUM(Tabel2[[#This Row],[I1]:[I2]]))</f>
        <v>10</v>
      </c>
      <c r="F149" s="53" t="str">
        <f t="shared" si="26"/>
        <v>PP</v>
      </c>
      <c r="G149" s="53" t="str">
        <f t="shared" si="27"/>
        <v>OZ</v>
      </c>
      <c r="H149" s="53" t="str">
        <f t="shared" si="28"/>
        <v/>
      </c>
      <c r="I149" s="53" t="str">
        <f t="shared" si="29"/>
        <v/>
      </c>
      <c r="J149" s="53" t="str">
        <f t="shared" si="30"/>
        <v/>
      </c>
      <c r="K149" s="53" t="str">
        <f t="shared" si="31"/>
        <v>PP/OZ</v>
      </c>
      <c r="L149" t="str">
        <f>IF(C149="","",IF(LEN(Tabel2[[#This Row],[Entiteit of attribuut]])=2,"",Tabel2[[#This Row],[Entiteit]]&amp;"_"&amp;Tabel2[[#This Row],[Entiteit of attribuut]]))</f>
        <v>OZ_VRWRKCD</v>
      </c>
      <c r="M149" t="str">
        <f>IF(Schema!K162="","",Schema!K162)</f>
        <v/>
      </c>
      <c r="N149" t="str">
        <f>IF(Schema!L162="","",Schema!L162)</f>
        <v/>
      </c>
      <c r="O149" t="str">
        <f>IF(Schema!M162="","",Schema!M162)</f>
        <v/>
      </c>
      <c r="P149" t="str">
        <f>IF(Schema!N162="","",Schema!N162)</f>
        <v/>
      </c>
      <c r="Q149" t="str">
        <f>IF(Schema!P162="","",Schema!P162)</f>
        <v>LEEG</v>
      </c>
    </row>
    <row r="150" spans="1:17" x14ac:dyDescent="0.2">
      <c r="A150" t="str">
        <f>Schema!A163&amp;Schema!B163&amp;Schema!C163&amp;Schema!D163&amp;Schema!E163&amp;Schema!F163</f>
        <v>VC</v>
      </c>
      <c r="B150" t="str">
        <f t="shared" si="24"/>
        <v>VC</v>
      </c>
      <c r="C150" s="52">
        <f>IF(A150="","",IF(LEN(Schema!A163)=2,1,IF(LEN(Schema!B163)=2,10,IF(LEN(Schema!C163)=2,100,IF(LEN(Schema!D163)=2,1000,IF(LEN(Schema!E163)=2,10000,0))))))</f>
        <v>10</v>
      </c>
      <c r="D150" s="52">
        <f t="shared" si="25"/>
        <v>10</v>
      </c>
      <c r="E150" s="52">
        <f>IF(A150="","",SUM(Tabel2[[#This Row],[I1]:[I2]]))</f>
        <v>20</v>
      </c>
      <c r="F150" s="53" t="str">
        <f t="shared" si="26"/>
        <v>PP</v>
      </c>
      <c r="G150" s="53" t="str">
        <f t="shared" si="27"/>
        <v>VC</v>
      </c>
      <c r="H150" s="53" t="str">
        <f t="shared" si="28"/>
        <v/>
      </c>
      <c r="I150" s="53" t="str">
        <f t="shared" si="29"/>
        <v/>
      </c>
      <c r="J150" s="53" t="str">
        <f t="shared" si="30"/>
        <v/>
      </c>
      <c r="K150" s="53" t="str">
        <f t="shared" si="31"/>
        <v>PP/VC</v>
      </c>
      <c r="L150" t="str">
        <f>IF(C150="","",IF(LEN(Tabel2[[#This Row],[Entiteit of attribuut]])=2,"",Tabel2[[#This Row],[Entiteit]]&amp;"_"&amp;Tabel2[[#This Row],[Entiteit of attribuut]]))</f>
        <v/>
      </c>
      <c r="M150" t="str">
        <f>IF(Schema!K163="","",Schema!K163)</f>
        <v/>
      </c>
      <c r="N150" t="str">
        <f>IF(Schema!L163="","",Schema!L163)</f>
        <v/>
      </c>
      <c r="O150" t="str">
        <f>IF(Schema!M163="","",Schema!M163)</f>
        <v/>
      </c>
      <c r="P150" t="str">
        <f>IF(Schema!N163="","",Schema!N163)</f>
        <v/>
      </c>
      <c r="Q150" t="str">
        <f>IF(Schema!P163="","",Schema!P163)</f>
        <v>O</v>
      </c>
    </row>
    <row r="151" spans="1:17" x14ac:dyDescent="0.2">
      <c r="A151" t="str">
        <f>Schema!A164&amp;Schema!B164&amp;Schema!C164&amp;Schema!D164&amp;Schema!E164&amp;Schema!F164</f>
        <v>AANTAOC</v>
      </c>
      <c r="B151" t="str">
        <f t="shared" si="24"/>
        <v>VC</v>
      </c>
      <c r="C151" s="52">
        <f>IF(A151="","",IF(LEN(Schema!A164)=2,1,IF(LEN(Schema!B164)=2,10,IF(LEN(Schema!C164)=2,100,IF(LEN(Schema!D164)=2,1000,IF(LEN(Schema!E164)=2,10000,0))))))</f>
        <v>0</v>
      </c>
      <c r="D151" s="52">
        <f t="shared" si="25"/>
        <v>10</v>
      </c>
      <c r="E151" s="52">
        <f>IF(A151="","",SUM(Tabel2[[#This Row],[I1]:[I2]]))</f>
        <v>10</v>
      </c>
      <c r="F151" s="53" t="str">
        <f t="shared" si="26"/>
        <v>PP</v>
      </c>
      <c r="G151" s="53" t="str">
        <f t="shared" si="27"/>
        <v>VC</v>
      </c>
      <c r="H151" s="53" t="str">
        <f t="shared" si="28"/>
        <v/>
      </c>
      <c r="I151" s="53" t="str">
        <f t="shared" si="29"/>
        <v/>
      </c>
      <c r="J151" s="53" t="str">
        <f t="shared" si="30"/>
        <v/>
      </c>
      <c r="K151" s="53" t="str">
        <f t="shared" si="31"/>
        <v>PP/VC</v>
      </c>
      <c r="L151" t="str">
        <f>IF(C151="","",IF(LEN(Tabel2[[#This Row],[Entiteit of attribuut]])=2,"",Tabel2[[#This Row],[Entiteit]]&amp;"_"&amp;Tabel2[[#This Row],[Entiteit of attribuut]]))</f>
        <v>VC_AANTAOC</v>
      </c>
      <c r="M151" t="str">
        <f>IF(Schema!K164="","",Schema!K164)</f>
        <v/>
      </c>
      <c r="N151" t="str">
        <f>IF(Schema!L164="","",Schema!L164)</f>
        <v/>
      </c>
      <c r="O151" t="str">
        <f>IF(Schema!M164="","",Schema!M164)</f>
        <v/>
      </c>
      <c r="P151" t="str">
        <f>IF(Schema!N164="","",Schema!N164)</f>
        <v/>
      </c>
      <c r="Q151" t="str">
        <f>IF(Schema!P164="","",Schema!P164)</f>
        <v>O</v>
      </c>
    </row>
    <row r="152" spans="1:17" x14ac:dyDescent="0.2">
      <c r="A152" t="str">
        <f>Schema!A165&amp;Schema!B165&amp;Schema!C165&amp;Schema!D165&amp;Schema!E165&amp;Schema!F165</f>
        <v>AANTBDC</v>
      </c>
      <c r="B152" t="str">
        <f t="shared" si="24"/>
        <v>VC</v>
      </c>
      <c r="C152" s="52">
        <f>IF(A152="","",IF(LEN(Schema!A165)=2,1,IF(LEN(Schema!B165)=2,10,IF(LEN(Schema!C165)=2,100,IF(LEN(Schema!D165)=2,1000,IF(LEN(Schema!E165)=2,10000,0))))))</f>
        <v>0</v>
      </c>
      <c r="D152" s="52">
        <f t="shared" si="25"/>
        <v>10</v>
      </c>
      <c r="E152" s="52">
        <f>IF(A152="","",SUM(Tabel2[[#This Row],[I1]:[I2]]))</f>
        <v>10</v>
      </c>
      <c r="F152" s="53" t="str">
        <f t="shared" si="26"/>
        <v>PP</v>
      </c>
      <c r="G152" s="53" t="str">
        <f t="shared" si="27"/>
        <v>VC</v>
      </c>
      <c r="H152" s="53" t="str">
        <f t="shared" si="28"/>
        <v/>
      </c>
      <c r="I152" s="53" t="str">
        <f t="shared" si="29"/>
        <v/>
      </c>
      <c r="J152" s="53" t="str">
        <f t="shared" si="30"/>
        <v/>
      </c>
      <c r="K152" s="53" t="str">
        <f t="shared" si="31"/>
        <v>PP/VC</v>
      </c>
      <c r="L152" t="str">
        <f>IF(C152="","",IF(LEN(Tabel2[[#This Row],[Entiteit of attribuut]])=2,"",Tabel2[[#This Row],[Entiteit]]&amp;"_"&amp;Tabel2[[#This Row],[Entiteit of attribuut]]))</f>
        <v>VC_AANTBDC</v>
      </c>
      <c r="M152" t="str">
        <f>IF(Schema!K165="","",Schema!K165)</f>
        <v/>
      </c>
      <c r="N152" t="str">
        <f>IF(Schema!L165="","",Schema!L165)</f>
        <v/>
      </c>
      <c r="O152" t="str">
        <f>IF(Schema!M165="","",Schema!M165)</f>
        <v/>
      </c>
      <c r="P152" t="str">
        <f>IF(Schema!N165="","",Schema!N165)</f>
        <v/>
      </c>
      <c r="Q152" t="str">
        <f>IF(Schema!P165="","",Schema!P165)</f>
        <v>LEEG</v>
      </c>
    </row>
    <row r="153" spans="1:17" x14ac:dyDescent="0.2">
      <c r="A153" t="str">
        <f>Schema!A166&amp;Schema!B166&amp;Schema!C166&amp;Schema!D166&amp;Schema!E166&amp;Schema!F166</f>
        <v>AANTEGB</v>
      </c>
      <c r="B153" t="str">
        <f t="shared" si="24"/>
        <v>VC</v>
      </c>
      <c r="C153" s="52">
        <f>IF(A153="","",IF(LEN(Schema!A166)=2,1,IF(LEN(Schema!B166)=2,10,IF(LEN(Schema!C166)=2,100,IF(LEN(Schema!D166)=2,1000,IF(LEN(Schema!E166)=2,10000,0))))))</f>
        <v>0</v>
      </c>
      <c r="D153" s="52">
        <f t="shared" si="25"/>
        <v>10</v>
      </c>
      <c r="E153" s="52">
        <f>IF(A153="","",SUM(Tabel2[[#This Row],[I1]:[I2]]))</f>
        <v>10</v>
      </c>
      <c r="F153" s="53" t="str">
        <f t="shared" si="26"/>
        <v>PP</v>
      </c>
      <c r="G153" s="53" t="str">
        <f t="shared" si="27"/>
        <v>VC</v>
      </c>
      <c r="H153" s="53" t="str">
        <f t="shared" si="28"/>
        <v/>
      </c>
      <c r="I153" s="53" t="str">
        <f t="shared" si="29"/>
        <v/>
      </c>
      <c r="J153" s="53" t="str">
        <f t="shared" si="30"/>
        <v/>
      </c>
      <c r="K153" s="53" t="str">
        <f t="shared" si="31"/>
        <v>PP/VC</v>
      </c>
      <c r="L153" t="str">
        <f>IF(C153="","",IF(LEN(Tabel2[[#This Row],[Entiteit of attribuut]])=2,"",Tabel2[[#This Row],[Entiteit]]&amp;"_"&amp;Tabel2[[#This Row],[Entiteit of attribuut]]))</f>
        <v>VC_AANTEGB</v>
      </c>
      <c r="M153" t="str">
        <f>IF(Schema!K166="","",Schema!K166)</f>
        <v/>
      </c>
      <c r="N153" t="str">
        <f>IF(Schema!L166="","",Schema!L166)</f>
        <v/>
      </c>
      <c r="O153" t="str">
        <f>IF(Schema!M166="","",Schema!M166)</f>
        <v/>
      </c>
      <c r="P153" t="str">
        <f>IF(Schema!N166="","",Schema!N166)</f>
        <v/>
      </c>
      <c r="Q153" t="str">
        <f>IF(Schema!P166="","",Schema!P166)</f>
        <v>LEEG</v>
      </c>
    </row>
    <row r="154" spans="1:17" x14ac:dyDescent="0.2">
      <c r="A154" t="str">
        <f>Schema!A167&amp;Schema!B167&amp;Schema!C167&amp;Schema!D167&amp;Schema!E167&amp;Schema!F167</f>
        <v>AANTGWI</v>
      </c>
      <c r="B154" t="str">
        <f t="shared" si="24"/>
        <v>VC</v>
      </c>
      <c r="C154" s="52">
        <f>IF(A154="","",IF(LEN(Schema!A167)=2,1,IF(LEN(Schema!B167)=2,10,IF(LEN(Schema!C167)=2,100,IF(LEN(Schema!D167)=2,1000,IF(LEN(Schema!E167)=2,10000,0))))))</f>
        <v>0</v>
      </c>
      <c r="D154" s="52">
        <f t="shared" si="25"/>
        <v>10</v>
      </c>
      <c r="E154" s="52">
        <f>IF(A154="","",SUM(Tabel2[[#This Row],[I1]:[I2]]))</f>
        <v>10</v>
      </c>
      <c r="F154" s="53" t="str">
        <f t="shared" si="26"/>
        <v>PP</v>
      </c>
      <c r="G154" s="53" t="str">
        <f t="shared" si="27"/>
        <v>VC</v>
      </c>
      <c r="H154" s="53" t="str">
        <f t="shared" si="28"/>
        <v/>
      </c>
      <c r="I154" s="53" t="str">
        <f t="shared" si="29"/>
        <v/>
      </c>
      <c r="J154" s="53" t="str">
        <f t="shared" si="30"/>
        <v/>
      </c>
      <c r="K154" s="53" t="str">
        <f t="shared" si="31"/>
        <v>PP/VC</v>
      </c>
      <c r="L154" t="str">
        <f>IF(C154="","",IF(LEN(Tabel2[[#This Row],[Entiteit of attribuut]])=2,"",Tabel2[[#This Row],[Entiteit]]&amp;"_"&amp;Tabel2[[#This Row],[Entiteit of attribuut]]))</f>
        <v>VC_AANTGWI</v>
      </c>
      <c r="M154" t="str">
        <f>IF(Schema!K167="","",Schema!K167)</f>
        <v/>
      </c>
      <c r="N154" t="str">
        <f>IF(Schema!L167="","",Schema!L167)</f>
        <v/>
      </c>
      <c r="O154" t="str">
        <f>IF(Schema!M167="","",Schema!M167)</f>
        <v/>
      </c>
      <c r="P154" t="str">
        <f>IF(Schema!N167="","",Schema!N167)</f>
        <v/>
      </c>
      <c r="Q154" t="str">
        <f>IF(Schema!P167="","",Schema!P167)</f>
        <v>LEEG</v>
      </c>
    </row>
    <row r="155" spans="1:17" x14ac:dyDescent="0.2">
      <c r="A155" t="str">
        <f>Schema!A168&amp;Schema!B168&amp;Schema!C168&amp;Schema!D168&amp;Schema!E168&amp;Schema!F168</f>
        <v>AANTLFT</v>
      </c>
      <c r="B155" t="str">
        <f t="shared" si="24"/>
        <v>VC</v>
      </c>
      <c r="C155" s="52">
        <f>IF(A155="","",IF(LEN(Schema!A168)=2,1,IF(LEN(Schema!B168)=2,10,IF(LEN(Schema!C168)=2,100,IF(LEN(Schema!D168)=2,1000,IF(LEN(Schema!E168)=2,10000,0))))))</f>
        <v>0</v>
      </c>
      <c r="D155" s="52">
        <f t="shared" si="25"/>
        <v>10</v>
      </c>
      <c r="E155" s="52">
        <f>IF(A155="","",SUM(Tabel2[[#This Row],[I1]:[I2]]))</f>
        <v>10</v>
      </c>
      <c r="F155" s="53" t="str">
        <f t="shared" si="26"/>
        <v>PP</v>
      </c>
      <c r="G155" s="53" t="str">
        <f t="shared" si="27"/>
        <v>VC</v>
      </c>
      <c r="H155" s="53" t="str">
        <f t="shared" si="28"/>
        <v/>
      </c>
      <c r="I155" s="53" t="str">
        <f t="shared" si="29"/>
        <v/>
      </c>
      <c r="J155" s="53" t="str">
        <f t="shared" si="30"/>
        <v/>
      </c>
      <c r="K155" s="53" t="str">
        <f t="shared" si="31"/>
        <v>PP/VC</v>
      </c>
      <c r="L155" t="str">
        <f>IF(C155="","",IF(LEN(Tabel2[[#This Row],[Entiteit of attribuut]])=2,"",Tabel2[[#This Row],[Entiteit]]&amp;"_"&amp;Tabel2[[#This Row],[Entiteit of attribuut]]))</f>
        <v>VC_AANTLFT</v>
      </c>
      <c r="M155" t="str">
        <f>IF(Schema!K168="","",Schema!K168)</f>
        <v/>
      </c>
      <c r="N155" t="str">
        <f>IF(Schema!L168="","",Schema!L168)</f>
        <v/>
      </c>
      <c r="O155" t="str">
        <f>IF(Schema!M168="","",Schema!M168)</f>
        <v/>
      </c>
      <c r="P155" t="str">
        <f>IF(Schema!N168="","",Schema!N168)</f>
        <v/>
      </c>
      <c r="Q155" t="str">
        <f>IF(Schema!P168="","",Schema!P168)</f>
        <v>LEEG</v>
      </c>
    </row>
    <row r="156" spans="1:17" x14ac:dyDescent="0.2">
      <c r="A156" t="str">
        <f>Schema!A169&amp;Schema!B169&amp;Schema!C169&amp;Schema!D169&amp;Schema!E169&amp;Schema!F169</f>
        <v>AANTPNC</v>
      </c>
      <c r="B156" t="str">
        <f t="shared" si="24"/>
        <v>VC</v>
      </c>
      <c r="C156" s="52">
        <f>IF(A156="","",IF(LEN(Schema!A169)=2,1,IF(LEN(Schema!B169)=2,10,IF(LEN(Schema!C169)=2,100,IF(LEN(Schema!D169)=2,1000,IF(LEN(Schema!E169)=2,10000,0))))))</f>
        <v>0</v>
      </c>
      <c r="D156" s="52">
        <f t="shared" si="25"/>
        <v>10</v>
      </c>
      <c r="E156" s="52">
        <f>IF(A156="","",SUM(Tabel2[[#This Row],[I1]:[I2]]))</f>
        <v>10</v>
      </c>
      <c r="F156" s="53" t="str">
        <f t="shared" si="26"/>
        <v>PP</v>
      </c>
      <c r="G156" s="53" t="str">
        <f t="shared" si="27"/>
        <v>VC</v>
      </c>
      <c r="H156" s="53" t="str">
        <f t="shared" si="28"/>
        <v/>
      </c>
      <c r="I156" s="53" t="str">
        <f t="shared" si="29"/>
        <v/>
      </c>
      <c r="J156" s="53" t="str">
        <f t="shared" si="30"/>
        <v/>
      </c>
      <c r="K156" s="53" t="str">
        <f t="shared" si="31"/>
        <v>PP/VC</v>
      </c>
      <c r="L156" t="str">
        <f>IF(C156="","",IF(LEN(Tabel2[[#This Row],[Entiteit of attribuut]])=2,"",Tabel2[[#This Row],[Entiteit]]&amp;"_"&amp;Tabel2[[#This Row],[Entiteit of attribuut]]))</f>
        <v>VC_AANTPNC</v>
      </c>
      <c r="M156" t="str">
        <f>IF(Schema!K169="","",Schema!K169)</f>
        <v/>
      </c>
      <c r="N156" t="str">
        <f>IF(Schema!L169="","",Schema!L169)</f>
        <v/>
      </c>
      <c r="O156" t="str">
        <f>IF(Schema!M169="","",Schema!M169)</f>
        <v/>
      </c>
      <c r="P156" t="str">
        <f>IF(Schema!N169="","",Schema!N169)</f>
        <v/>
      </c>
      <c r="Q156" t="str">
        <f>IF(Schema!P169="","",Schema!P169)</f>
        <v>LEEG</v>
      </c>
    </row>
    <row r="157" spans="1:17" x14ac:dyDescent="0.2">
      <c r="A157" t="str">
        <f>Schema!A170&amp;Schema!B170&amp;Schema!C170&amp;Schema!D170&amp;Schema!E170&amp;Schema!F170</f>
        <v>AANTTRH</v>
      </c>
      <c r="B157" t="str">
        <f t="shared" si="24"/>
        <v>VC</v>
      </c>
      <c r="C157" s="52">
        <f>IF(A157="","",IF(LEN(Schema!A170)=2,1,IF(LEN(Schema!B170)=2,10,IF(LEN(Schema!C170)=2,100,IF(LEN(Schema!D170)=2,1000,IF(LEN(Schema!E170)=2,10000,0))))))</f>
        <v>0</v>
      </c>
      <c r="D157" s="52">
        <f t="shared" si="25"/>
        <v>10</v>
      </c>
      <c r="E157" s="52">
        <f>IF(A157="","",SUM(Tabel2[[#This Row],[I1]:[I2]]))</f>
        <v>10</v>
      </c>
      <c r="F157" s="53" t="str">
        <f t="shared" si="26"/>
        <v>PP</v>
      </c>
      <c r="G157" s="53" t="str">
        <f t="shared" si="27"/>
        <v>VC</v>
      </c>
      <c r="H157" s="53" t="str">
        <f t="shared" si="28"/>
        <v/>
      </c>
      <c r="I157" s="53" t="str">
        <f t="shared" si="29"/>
        <v/>
      </c>
      <c r="J157" s="53" t="str">
        <f t="shared" si="30"/>
        <v/>
      </c>
      <c r="K157" s="53" t="str">
        <f t="shared" si="31"/>
        <v>PP/VC</v>
      </c>
      <c r="L157" t="str">
        <f>IF(C157="","",IF(LEN(Tabel2[[#This Row],[Entiteit of attribuut]])=2,"",Tabel2[[#This Row],[Entiteit]]&amp;"_"&amp;Tabel2[[#This Row],[Entiteit of attribuut]]))</f>
        <v>VC_AANTTRH</v>
      </c>
      <c r="M157" t="str">
        <f>IF(Schema!K170="","",Schema!K170)</f>
        <v/>
      </c>
      <c r="N157" t="str">
        <f>IF(Schema!L170="","",Schema!L170)</f>
        <v/>
      </c>
      <c r="O157" t="str">
        <f>IF(Schema!M170="","",Schema!M170)</f>
        <v/>
      </c>
      <c r="P157" t="str">
        <f>IF(Schema!N170="","",Schema!N170)</f>
        <v/>
      </c>
      <c r="Q157" t="str">
        <f>IF(Schema!P170="","",Schema!P170)</f>
        <v>LEEG</v>
      </c>
    </row>
    <row r="158" spans="1:17" x14ac:dyDescent="0.2">
      <c r="A158" t="str">
        <f>Schema!A171&amp;Schema!B171&amp;Schema!C171&amp;Schema!D171&amp;Schema!E171&amp;Schema!F171</f>
        <v>AANTVAC</v>
      </c>
      <c r="B158" t="str">
        <f t="shared" si="24"/>
        <v>VC</v>
      </c>
      <c r="C158" s="52">
        <f>IF(A158="","",IF(LEN(Schema!A171)=2,1,IF(LEN(Schema!B171)=2,10,IF(LEN(Schema!C171)=2,100,IF(LEN(Schema!D171)=2,1000,IF(LEN(Schema!E171)=2,10000,0))))))</f>
        <v>0</v>
      </c>
      <c r="D158" s="52">
        <f t="shared" si="25"/>
        <v>10</v>
      </c>
      <c r="E158" s="52">
        <f>IF(A158="","",SUM(Tabel2[[#This Row],[I1]:[I2]]))</f>
        <v>10</v>
      </c>
      <c r="F158" s="53" t="str">
        <f t="shared" si="26"/>
        <v>PP</v>
      </c>
      <c r="G158" s="53" t="str">
        <f t="shared" si="27"/>
        <v>VC</v>
      </c>
      <c r="H158" s="53" t="str">
        <f t="shared" si="28"/>
        <v/>
      </c>
      <c r="I158" s="53" t="str">
        <f t="shared" si="29"/>
        <v/>
      </c>
      <c r="J158" s="53" t="str">
        <f t="shared" si="30"/>
        <v/>
      </c>
      <c r="K158" s="53" t="str">
        <f t="shared" si="31"/>
        <v>PP/VC</v>
      </c>
      <c r="L158" t="str">
        <f>IF(C158="","",IF(LEN(Tabel2[[#This Row],[Entiteit of attribuut]])=2,"",Tabel2[[#This Row],[Entiteit]]&amp;"_"&amp;Tabel2[[#This Row],[Entiteit of attribuut]]))</f>
        <v>VC_AANTVAC</v>
      </c>
      <c r="M158" t="str">
        <f>IF(Schema!K171="","",Schema!K171)</f>
        <v/>
      </c>
      <c r="N158" t="str">
        <f>IF(Schema!L171="","",Schema!L171)</f>
        <v/>
      </c>
      <c r="O158" t="str">
        <f>IF(Schema!M171="","",Schema!M171)</f>
        <v/>
      </c>
      <c r="P158" t="str">
        <f>IF(Schema!N171="","",Schema!N171)</f>
        <v/>
      </c>
      <c r="Q158" t="str">
        <f>IF(Schema!P171="","",Schema!P171)</f>
        <v>O</v>
      </c>
    </row>
    <row r="159" spans="1:17" x14ac:dyDescent="0.2">
      <c r="A159" t="str">
        <f>Schema!A172&amp;Schema!B172&amp;Schema!C172&amp;Schema!D172&amp;Schema!E172&amp;Schema!F172</f>
        <v>AANTVVE</v>
      </c>
      <c r="B159" t="str">
        <f t="shared" si="24"/>
        <v>VC</v>
      </c>
      <c r="C159" s="52">
        <f>IF(A159="","",IF(LEN(Schema!A172)=2,1,IF(LEN(Schema!B172)=2,10,IF(LEN(Schema!C172)=2,100,IF(LEN(Schema!D172)=2,1000,IF(LEN(Schema!E172)=2,10000,0))))))</f>
        <v>0</v>
      </c>
      <c r="D159" s="52">
        <f t="shared" si="25"/>
        <v>10</v>
      </c>
      <c r="E159" s="52">
        <f>IF(A159="","",SUM(Tabel2[[#This Row],[I1]:[I2]]))</f>
        <v>10</v>
      </c>
      <c r="F159" s="53" t="str">
        <f t="shared" si="26"/>
        <v>PP</v>
      </c>
      <c r="G159" s="53" t="str">
        <f t="shared" si="27"/>
        <v>VC</v>
      </c>
      <c r="H159" s="53" t="str">
        <f t="shared" si="28"/>
        <v/>
      </c>
      <c r="I159" s="53" t="str">
        <f t="shared" si="29"/>
        <v/>
      </c>
      <c r="J159" s="53" t="str">
        <f t="shared" si="30"/>
        <v/>
      </c>
      <c r="K159" s="53" t="str">
        <f t="shared" si="31"/>
        <v>PP/VC</v>
      </c>
      <c r="L159" t="str">
        <f>IF(C159="","",IF(LEN(Tabel2[[#This Row],[Entiteit of attribuut]])=2,"",Tabel2[[#This Row],[Entiteit]]&amp;"_"&amp;Tabel2[[#This Row],[Entiteit of attribuut]]))</f>
        <v>VC_AANTVVE</v>
      </c>
      <c r="M159" t="str">
        <f>IF(Schema!K172="","",Schema!K172)</f>
        <v/>
      </c>
      <c r="N159" t="str">
        <f>IF(Schema!L172="","",Schema!L172)</f>
        <v/>
      </c>
      <c r="O159" t="str">
        <f>IF(Schema!M172="","",Schema!M172)</f>
        <v/>
      </c>
      <c r="P159" t="str">
        <f>IF(Schema!N172="","",Schema!N172)</f>
        <v/>
      </c>
      <c r="Q159" t="str">
        <f>IF(Schema!P172="","",Schema!P172)</f>
        <v>LEEG</v>
      </c>
    </row>
    <row r="160" spans="1:17" x14ac:dyDescent="0.2">
      <c r="A160" t="str">
        <f>Schema!A173&amp;Schema!B173&amp;Schema!C173&amp;Schema!D173&amp;Schema!E173&amp;Schema!F173</f>
        <v>AANTWC</v>
      </c>
      <c r="B160" t="str">
        <f t="shared" si="24"/>
        <v>VC</v>
      </c>
      <c r="C160" s="52">
        <f>IF(A160="","",IF(LEN(Schema!A173)=2,1,IF(LEN(Schema!B173)=2,10,IF(LEN(Schema!C173)=2,100,IF(LEN(Schema!D173)=2,1000,IF(LEN(Schema!E173)=2,10000,0))))))</f>
        <v>0</v>
      </c>
      <c r="D160" s="52">
        <f t="shared" si="25"/>
        <v>10</v>
      </c>
      <c r="E160" s="52">
        <f>IF(A160="","",SUM(Tabel2[[#This Row],[I1]:[I2]]))</f>
        <v>10</v>
      </c>
      <c r="F160" s="53" t="str">
        <f t="shared" si="26"/>
        <v>PP</v>
      </c>
      <c r="G160" s="53" t="str">
        <f t="shared" si="27"/>
        <v>VC</v>
      </c>
      <c r="H160" s="53" t="str">
        <f t="shared" si="28"/>
        <v/>
      </c>
      <c r="I160" s="53" t="str">
        <f t="shared" si="29"/>
        <v/>
      </c>
      <c r="J160" s="53" t="str">
        <f t="shared" si="30"/>
        <v/>
      </c>
      <c r="K160" s="53" t="str">
        <f t="shared" si="31"/>
        <v>PP/VC</v>
      </c>
      <c r="L160" t="str">
        <f>IF(C160="","",IF(LEN(Tabel2[[#This Row],[Entiteit of attribuut]])=2,"",Tabel2[[#This Row],[Entiteit]]&amp;"_"&amp;Tabel2[[#This Row],[Entiteit of attribuut]]))</f>
        <v>VC_AANTWC</v>
      </c>
      <c r="M160" t="str">
        <f>IF(Schema!K173="","",Schema!K173)</f>
        <v/>
      </c>
      <c r="N160" t="str">
        <f>IF(Schema!L173="","",Schema!L173)</f>
        <v/>
      </c>
      <c r="O160" t="str">
        <f>IF(Schema!M173="","",Schema!M173)</f>
        <v/>
      </c>
      <c r="P160" t="str">
        <f>IF(Schema!N173="","",Schema!N173)</f>
        <v/>
      </c>
      <c r="Q160" t="str">
        <f>IF(Schema!P173="","",Schema!P173)</f>
        <v>LEEG</v>
      </c>
    </row>
    <row r="161" spans="1:17" x14ac:dyDescent="0.2">
      <c r="A161" t="str">
        <f>Schema!A174&amp;Schema!B174&amp;Schema!C174&amp;Schema!D174&amp;Schema!E174&amp;Schema!F174</f>
        <v>AANTZON</v>
      </c>
      <c r="B161" t="str">
        <f t="shared" si="24"/>
        <v>VC</v>
      </c>
      <c r="C161" s="52">
        <f>IF(A161="","",IF(LEN(Schema!A174)=2,1,IF(LEN(Schema!B174)=2,10,IF(LEN(Schema!C174)=2,100,IF(LEN(Schema!D174)=2,1000,IF(LEN(Schema!E174)=2,10000,0))))))</f>
        <v>0</v>
      </c>
      <c r="D161" s="52">
        <f t="shared" si="25"/>
        <v>10</v>
      </c>
      <c r="E161" s="52">
        <f>IF(A161="","",SUM(Tabel2[[#This Row],[I1]:[I2]]))</f>
        <v>10</v>
      </c>
      <c r="F161" s="53" t="str">
        <f t="shared" si="26"/>
        <v>PP</v>
      </c>
      <c r="G161" s="53" t="str">
        <f t="shared" si="27"/>
        <v>VC</v>
      </c>
      <c r="H161" s="53" t="str">
        <f t="shared" si="28"/>
        <v/>
      </c>
      <c r="I161" s="53" t="str">
        <f t="shared" si="29"/>
        <v/>
      </c>
      <c r="J161" s="53" t="str">
        <f t="shared" si="30"/>
        <v/>
      </c>
      <c r="K161" s="53" t="str">
        <f t="shared" si="31"/>
        <v>PP/VC</v>
      </c>
      <c r="L161" t="str">
        <f>IF(C161="","",IF(LEN(Tabel2[[#This Row],[Entiteit of attribuut]])=2,"",Tabel2[[#This Row],[Entiteit]]&amp;"_"&amp;Tabel2[[#This Row],[Entiteit of attribuut]]))</f>
        <v>VC_AANTZON</v>
      </c>
      <c r="M161" t="str">
        <f>IF(Schema!K174="","",Schema!K174)</f>
        <v/>
      </c>
      <c r="N161" t="str">
        <f>IF(Schema!L174="","",Schema!L174)</f>
        <v/>
      </c>
      <c r="O161" t="str">
        <f>IF(Schema!M174="","",Schema!M174)</f>
        <v/>
      </c>
      <c r="P161" t="str">
        <f>IF(Schema!N174="","",Schema!N174)</f>
        <v/>
      </c>
      <c r="Q161" t="str">
        <f>IF(Schema!P174="","",Schema!P174)</f>
        <v>LEEG</v>
      </c>
    </row>
    <row r="162" spans="1:17" x14ac:dyDescent="0.2">
      <c r="A162" t="str">
        <f>Schema!A175&amp;Schema!B175&amp;Schema!C175&amp;Schema!D175&amp;Schema!E175&amp;Schema!F175</f>
        <v>ASBEST</v>
      </c>
      <c r="B162" t="str">
        <f t="shared" si="24"/>
        <v>VC</v>
      </c>
      <c r="C162" s="52">
        <f>IF(A162="","",IF(LEN(Schema!A175)=2,1,IF(LEN(Schema!B175)=2,10,IF(LEN(Schema!C175)=2,100,IF(LEN(Schema!D175)=2,1000,IF(LEN(Schema!E175)=2,10000,0))))))</f>
        <v>0</v>
      </c>
      <c r="D162" s="52">
        <f t="shared" si="25"/>
        <v>10</v>
      </c>
      <c r="E162" s="52">
        <f>IF(A162="","",SUM(Tabel2[[#This Row],[I1]:[I2]]))</f>
        <v>10</v>
      </c>
      <c r="F162" s="53" t="str">
        <f t="shared" si="26"/>
        <v>PP</v>
      </c>
      <c r="G162" s="53" t="str">
        <f t="shared" si="27"/>
        <v>VC</v>
      </c>
      <c r="H162" s="53" t="str">
        <f t="shared" si="28"/>
        <v/>
      </c>
      <c r="I162" s="53" t="str">
        <f t="shared" si="29"/>
        <v/>
      </c>
      <c r="J162" s="53" t="str">
        <f t="shared" si="30"/>
        <v/>
      </c>
      <c r="K162" s="53" t="str">
        <f t="shared" si="31"/>
        <v>PP/VC</v>
      </c>
      <c r="L162" t="str">
        <f>IF(C162="","",IF(LEN(Tabel2[[#This Row],[Entiteit of attribuut]])=2,"",Tabel2[[#This Row],[Entiteit]]&amp;"_"&amp;Tabel2[[#This Row],[Entiteit of attribuut]]))</f>
        <v>VC_ASBEST</v>
      </c>
      <c r="M162" t="str">
        <f>IF(Schema!K175="","",Schema!K175)</f>
        <v/>
      </c>
      <c r="N162" t="str">
        <f>IF(Schema!L175="","",Schema!L175)</f>
        <v/>
      </c>
      <c r="O162" t="str">
        <f>IF(Schema!M175="","",Schema!M175)</f>
        <v/>
      </c>
      <c r="P162" t="str">
        <f>IF(Schema!N175="","",Schema!N175)</f>
        <v/>
      </c>
      <c r="Q162" t="str">
        <f>IF(Schema!P175="","",Schema!P175)</f>
        <v>LEEG</v>
      </c>
    </row>
    <row r="163" spans="1:17" x14ac:dyDescent="0.2">
      <c r="A163" t="str">
        <f>Schema!A176&amp;Schema!B176&amp;Schema!C176&amp;Schema!D176&amp;Schema!E176&amp;Schema!F176</f>
        <v>BRNDZKN</v>
      </c>
      <c r="B163" t="str">
        <f t="shared" si="24"/>
        <v>VC</v>
      </c>
      <c r="C163" s="52">
        <f>IF(A163="","",IF(LEN(Schema!A176)=2,1,IF(LEN(Schema!B176)=2,10,IF(LEN(Schema!C176)=2,100,IF(LEN(Schema!D176)=2,1000,IF(LEN(Schema!E176)=2,10000,0))))))</f>
        <v>0</v>
      </c>
      <c r="D163" s="52">
        <f t="shared" si="25"/>
        <v>10</v>
      </c>
      <c r="E163" s="52">
        <f>IF(A163="","",SUM(Tabel2[[#This Row],[I1]:[I2]]))</f>
        <v>10</v>
      </c>
      <c r="F163" s="53" t="str">
        <f t="shared" si="26"/>
        <v>PP</v>
      </c>
      <c r="G163" s="53" t="str">
        <f t="shared" si="27"/>
        <v>VC</v>
      </c>
      <c r="H163" s="53" t="str">
        <f t="shared" si="28"/>
        <v/>
      </c>
      <c r="I163" s="53" t="str">
        <f t="shared" si="29"/>
        <v/>
      </c>
      <c r="J163" s="53" t="str">
        <f t="shared" si="30"/>
        <v/>
      </c>
      <c r="K163" s="53" t="str">
        <f t="shared" si="31"/>
        <v>PP/VC</v>
      </c>
      <c r="L163" t="str">
        <f>IF(C163="","",IF(LEN(Tabel2[[#This Row],[Entiteit of attribuut]])=2,"",Tabel2[[#This Row],[Entiteit]]&amp;"_"&amp;Tabel2[[#This Row],[Entiteit of attribuut]]))</f>
        <v>VC_BRNDZKN</v>
      </c>
      <c r="M163" t="str">
        <f>IF(Schema!K176="","",Schema!K176)</f>
        <v/>
      </c>
      <c r="N163" t="str">
        <f>IF(Schema!L176="","",Schema!L176)</f>
        <v/>
      </c>
      <c r="O163" t="str">
        <f>IF(Schema!M176="","",Schema!M176)</f>
        <v/>
      </c>
      <c r="P163" t="str">
        <f>IF(Schema!N176="","",Schema!N176)</f>
        <v/>
      </c>
      <c r="Q163" t="str">
        <f>IF(Schema!P176="","",Schema!P176)</f>
        <v>LEEG</v>
      </c>
    </row>
    <row r="164" spans="1:17" x14ac:dyDescent="0.2">
      <c r="A164" t="str">
        <f>Schema!A177&amp;Schema!B177&amp;Schema!C177&amp;Schema!D177&amp;Schema!E177&amp;Schema!F177</f>
        <v>EKLVVEC</v>
      </c>
      <c r="B164" t="str">
        <f t="shared" si="24"/>
        <v>VC</v>
      </c>
      <c r="C164" s="52">
        <f>IF(A164="","",IF(LEN(Schema!A177)=2,1,IF(LEN(Schema!B177)=2,10,IF(LEN(Schema!C177)=2,100,IF(LEN(Schema!D177)=2,1000,IF(LEN(Schema!E177)=2,10000,0))))))</f>
        <v>0</v>
      </c>
      <c r="D164" s="52">
        <f t="shared" si="25"/>
        <v>10</v>
      </c>
      <c r="E164" s="52">
        <f>IF(A164="","",SUM(Tabel2[[#This Row],[I1]:[I2]]))</f>
        <v>10</v>
      </c>
      <c r="F164" s="53" t="str">
        <f t="shared" si="26"/>
        <v>PP</v>
      </c>
      <c r="G164" s="53" t="str">
        <f t="shared" si="27"/>
        <v>VC</v>
      </c>
      <c r="H164" s="53" t="str">
        <f t="shared" si="28"/>
        <v/>
      </c>
      <c r="I164" s="53" t="str">
        <f t="shared" si="29"/>
        <v/>
      </c>
      <c r="J164" s="53" t="str">
        <f t="shared" si="30"/>
        <v/>
      </c>
      <c r="K164" s="53" t="str">
        <f t="shared" si="31"/>
        <v>PP/VC</v>
      </c>
      <c r="L164" t="str">
        <f>IF(C164="","",IF(LEN(Tabel2[[#This Row],[Entiteit of attribuut]])=2,"",Tabel2[[#This Row],[Entiteit]]&amp;"_"&amp;Tabel2[[#This Row],[Entiteit of attribuut]]))</f>
        <v>VC_EKLVVEC</v>
      </c>
      <c r="M164" t="str">
        <f>IF(Schema!K177="","",Schema!K177)</f>
        <v/>
      </c>
      <c r="N164" t="str">
        <f>IF(Schema!L177="","",Schema!L177)</f>
        <v/>
      </c>
      <c r="O164" t="str">
        <f>IF(Schema!M177="","",Schema!M177)</f>
        <v/>
      </c>
      <c r="P164" t="str">
        <f>IF(Schema!N177="","",Schema!N177)</f>
        <v/>
      </c>
      <c r="Q164" t="str">
        <f>IF(Schema!P177="","",Schema!P177)</f>
        <v>LEEG</v>
      </c>
    </row>
    <row r="165" spans="1:17" x14ac:dyDescent="0.2">
      <c r="A165" t="str">
        <f>Schema!A178&amp;Schema!B178&amp;Schema!C178&amp;Schema!D178&amp;Schema!E178&amp;Schema!F178</f>
        <v>ENTITEI</v>
      </c>
      <c r="B165" t="str">
        <f t="shared" si="24"/>
        <v>VC</v>
      </c>
      <c r="C165" s="52">
        <f>IF(A165="","",IF(LEN(Schema!A178)=2,1,IF(LEN(Schema!B178)=2,10,IF(LEN(Schema!C178)=2,100,IF(LEN(Schema!D178)=2,1000,IF(LEN(Schema!E178)=2,10000,0))))))</f>
        <v>0</v>
      </c>
      <c r="D165" s="52">
        <f t="shared" si="25"/>
        <v>10</v>
      </c>
      <c r="E165" s="52">
        <f>IF(A165="","",SUM(Tabel2[[#This Row],[I1]:[I2]]))</f>
        <v>10</v>
      </c>
      <c r="F165" s="53" t="str">
        <f t="shared" si="26"/>
        <v>PP</v>
      </c>
      <c r="G165" s="53" t="str">
        <f t="shared" si="27"/>
        <v>VC</v>
      </c>
      <c r="H165" s="53" t="str">
        <f t="shared" si="28"/>
        <v/>
      </c>
      <c r="I165" s="53" t="str">
        <f t="shared" si="29"/>
        <v/>
      </c>
      <c r="J165" s="53" t="str">
        <f t="shared" si="30"/>
        <v/>
      </c>
      <c r="K165" s="53" t="str">
        <f t="shared" si="31"/>
        <v>PP/VC</v>
      </c>
      <c r="L165" t="str">
        <f>IF(C165="","",IF(LEN(Tabel2[[#This Row],[Entiteit of attribuut]])=2,"",Tabel2[[#This Row],[Entiteit]]&amp;"_"&amp;Tabel2[[#This Row],[Entiteit of attribuut]]))</f>
        <v>VC_ENTITEI</v>
      </c>
      <c r="M165" t="str">
        <f>IF(Schema!K178="","",Schema!K178)</f>
        <v/>
      </c>
      <c r="N165" t="str">
        <f>IF(Schema!L178="","",Schema!L178)</f>
        <v/>
      </c>
      <c r="O165" t="str">
        <f>IF(Schema!M178="","",Schema!M178)</f>
        <v/>
      </c>
      <c r="P165" t="str">
        <f>IF(Schema!N178="","",Schema!N178)</f>
        <v/>
      </c>
      <c r="Q165" t="str">
        <f>IF(Schema!P178="","",Schema!P178)</f>
        <v>LEEG</v>
      </c>
    </row>
    <row r="166" spans="1:17" x14ac:dyDescent="0.2">
      <c r="A166" t="str">
        <f>Schema!A179&amp;Schema!B179&amp;Schema!C179&amp;Schema!D179&amp;Schema!E179&amp;Schema!F179</f>
        <v>ENTREF</v>
      </c>
      <c r="B166" t="str">
        <f t="shared" si="24"/>
        <v>VC</v>
      </c>
      <c r="C166" s="52">
        <f>IF(A166="","",IF(LEN(Schema!A179)=2,1,IF(LEN(Schema!B179)=2,10,IF(LEN(Schema!C179)=2,100,IF(LEN(Schema!D179)=2,1000,IF(LEN(Schema!E179)=2,10000,0))))))</f>
        <v>0</v>
      </c>
      <c r="D166" s="52">
        <f t="shared" si="25"/>
        <v>10</v>
      </c>
      <c r="E166" s="52">
        <f>IF(A166="","",SUM(Tabel2[[#This Row],[I1]:[I2]]))</f>
        <v>10</v>
      </c>
      <c r="F166" s="53" t="str">
        <f t="shared" si="26"/>
        <v>PP</v>
      </c>
      <c r="G166" s="53" t="str">
        <f t="shared" si="27"/>
        <v>VC</v>
      </c>
      <c r="H166" s="53" t="str">
        <f t="shared" si="28"/>
        <v/>
      </c>
      <c r="I166" s="53" t="str">
        <f t="shared" si="29"/>
        <v/>
      </c>
      <c r="J166" s="53" t="str">
        <f t="shared" si="30"/>
        <v/>
      </c>
      <c r="K166" s="53" t="str">
        <f t="shared" si="31"/>
        <v>PP/VC</v>
      </c>
      <c r="L166" t="str">
        <f>IF(C166="","",IF(LEN(Tabel2[[#This Row],[Entiteit of attribuut]])=2,"",Tabel2[[#This Row],[Entiteit]]&amp;"_"&amp;Tabel2[[#This Row],[Entiteit of attribuut]]))</f>
        <v>VC_ENTREF</v>
      </c>
      <c r="M166" t="str">
        <f>IF(Schema!K179="","",Schema!K179)</f>
        <v/>
      </c>
      <c r="N166" t="str">
        <f>IF(Schema!L179="","",Schema!L179)</f>
        <v/>
      </c>
      <c r="O166" t="str">
        <f>IF(Schema!M179="","",Schema!M179)</f>
        <v/>
      </c>
      <c r="P166" t="str">
        <f>IF(Schema!N179="","",Schema!N179)</f>
        <v/>
      </c>
      <c r="Q166" t="str">
        <f>IF(Schema!P179="","",Schema!P179)</f>
        <v>LEEG</v>
      </c>
    </row>
    <row r="167" spans="1:17" x14ac:dyDescent="0.2">
      <c r="A167" t="str">
        <f>Schema!A180&amp;Schema!B180&amp;Schema!C180&amp;Schema!D180&amp;Schema!E180&amp;Schema!F180</f>
        <v>HELLING</v>
      </c>
      <c r="B167" t="str">
        <f t="shared" si="24"/>
        <v>VC</v>
      </c>
      <c r="C167" s="52">
        <f>IF(A167="","",IF(LEN(Schema!A180)=2,1,IF(LEN(Schema!B180)=2,10,IF(LEN(Schema!C180)=2,100,IF(LEN(Schema!D180)=2,1000,IF(LEN(Schema!E180)=2,10000,0))))))</f>
        <v>0</v>
      </c>
      <c r="D167" s="52">
        <f t="shared" si="25"/>
        <v>10</v>
      </c>
      <c r="E167" s="52">
        <f>IF(A167="","",SUM(Tabel2[[#This Row],[I1]:[I2]]))</f>
        <v>10</v>
      </c>
      <c r="F167" s="53" t="str">
        <f t="shared" si="26"/>
        <v>PP</v>
      </c>
      <c r="G167" s="53" t="str">
        <f t="shared" si="27"/>
        <v>VC</v>
      </c>
      <c r="H167" s="53" t="str">
        <f t="shared" si="28"/>
        <v/>
      </c>
      <c r="I167" s="53" t="str">
        <f t="shared" si="29"/>
        <v/>
      </c>
      <c r="J167" s="53" t="str">
        <f t="shared" si="30"/>
        <v/>
      </c>
      <c r="K167" s="53" t="str">
        <f t="shared" si="31"/>
        <v>PP/VC</v>
      </c>
      <c r="L167" t="str">
        <f>IF(C167="","",IF(LEN(Tabel2[[#This Row],[Entiteit of attribuut]])=2,"",Tabel2[[#This Row],[Entiteit]]&amp;"_"&amp;Tabel2[[#This Row],[Entiteit of attribuut]]))</f>
        <v>VC_HELLING</v>
      </c>
      <c r="M167" t="str">
        <f>IF(Schema!K180="","",Schema!K180)</f>
        <v/>
      </c>
      <c r="N167" t="str">
        <f>IF(Schema!L180="","",Schema!L180)</f>
        <v/>
      </c>
      <c r="O167" t="str">
        <f>IF(Schema!M180="","",Schema!M180)</f>
        <v/>
      </c>
      <c r="P167" t="str">
        <f>IF(Schema!N180="","",Schema!N180)</f>
        <v/>
      </c>
      <c r="Q167" t="str">
        <f>IF(Schema!P180="","",Schema!P180)</f>
        <v>LEEG</v>
      </c>
    </row>
    <row r="168" spans="1:17" x14ac:dyDescent="0.2">
      <c r="A168" t="str">
        <f>Schema!A181&amp;Schema!B181&amp;Schema!C181&amp;Schema!D181&amp;Schema!E181&amp;Schema!F181</f>
        <v>INDHWWG</v>
      </c>
      <c r="B168" t="str">
        <f t="shared" si="24"/>
        <v>VC</v>
      </c>
      <c r="C168" s="52">
        <f>IF(A168="","",IF(LEN(Schema!A181)=2,1,IF(LEN(Schema!B181)=2,10,IF(LEN(Schema!C181)=2,100,IF(LEN(Schema!D181)=2,1000,IF(LEN(Schema!E181)=2,10000,0))))))</f>
        <v>0</v>
      </c>
      <c r="D168" s="52">
        <f t="shared" si="25"/>
        <v>10</v>
      </c>
      <c r="E168" s="52">
        <f>IF(A168="","",SUM(Tabel2[[#This Row],[I1]:[I2]]))</f>
        <v>10</v>
      </c>
      <c r="F168" s="53" t="str">
        <f t="shared" si="26"/>
        <v>PP</v>
      </c>
      <c r="G168" s="53" t="str">
        <f t="shared" si="27"/>
        <v>VC</v>
      </c>
      <c r="H168" s="53" t="str">
        <f t="shared" si="28"/>
        <v/>
      </c>
      <c r="I168" s="53" t="str">
        <f t="shared" si="29"/>
        <v/>
      </c>
      <c r="J168" s="53" t="str">
        <f t="shared" si="30"/>
        <v/>
      </c>
      <c r="K168" s="53" t="str">
        <f t="shared" si="31"/>
        <v>PP/VC</v>
      </c>
      <c r="L168" t="str">
        <f>IF(C168="","",IF(LEN(Tabel2[[#This Row],[Entiteit of attribuut]])=2,"",Tabel2[[#This Row],[Entiteit]]&amp;"_"&amp;Tabel2[[#This Row],[Entiteit of attribuut]]))</f>
        <v>VC_INDHWWG</v>
      </c>
      <c r="M168" t="str">
        <f>IF(Schema!K181="","",Schema!K181)</f>
        <v/>
      </c>
      <c r="N168" t="str">
        <f>IF(Schema!L181="","",Schema!L181)</f>
        <v/>
      </c>
      <c r="O168" t="str">
        <f>IF(Schema!M181="","",Schema!M181)</f>
        <v/>
      </c>
      <c r="P168" t="str">
        <f>IF(Schema!N181="","",Schema!N181)</f>
        <v/>
      </c>
      <c r="Q168" t="str">
        <f>IF(Schema!P181="","",Schema!P181)</f>
        <v>LEEG</v>
      </c>
    </row>
    <row r="169" spans="1:17" x14ac:dyDescent="0.2">
      <c r="A169" t="str">
        <f>Schema!A182&amp;Schema!B182&amp;Schema!C182&amp;Schema!D182&amp;Schema!E182&amp;Schema!F182</f>
        <v>INPBERG</v>
      </c>
      <c r="B169" t="str">
        <f t="shared" si="24"/>
        <v>VC</v>
      </c>
      <c r="C169" s="52">
        <f>IF(A169="","",IF(LEN(Schema!A182)=2,1,IF(LEN(Schema!B182)=2,10,IF(LEN(Schema!C182)=2,100,IF(LEN(Schema!D182)=2,1000,IF(LEN(Schema!E182)=2,10000,0))))))</f>
        <v>0</v>
      </c>
      <c r="D169" s="52">
        <f t="shared" si="25"/>
        <v>10</v>
      </c>
      <c r="E169" s="52">
        <f>IF(A169="","",SUM(Tabel2[[#This Row],[I1]:[I2]]))</f>
        <v>10</v>
      </c>
      <c r="F169" s="53" t="str">
        <f t="shared" si="26"/>
        <v>PP</v>
      </c>
      <c r="G169" s="53" t="str">
        <f t="shared" si="27"/>
        <v>VC</v>
      </c>
      <c r="H169" s="53" t="str">
        <f t="shared" si="28"/>
        <v/>
      </c>
      <c r="I169" s="53" t="str">
        <f t="shared" si="29"/>
        <v/>
      </c>
      <c r="J169" s="53" t="str">
        <f t="shared" si="30"/>
        <v/>
      </c>
      <c r="K169" s="53" t="str">
        <f t="shared" si="31"/>
        <v>PP/VC</v>
      </c>
      <c r="L169" t="str">
        <f>IF(C169="","",IF(LEN(Tabel2[[#This Row],[Entiteit of attribuut]])=2,"",Tabel2[[#This Row],[Entiteit]]&amp;"_"&amp;Tabel2[[#This Row],[Entiteit of attribuut]]))</f>
        <v>VC_INPBERG</v>
      </c>
      <c r="M169" t="str">
        <f>IF(Schema!K182="","",Schema!K182)</f>
        <v/>
      </c>
      <c r="N169" t="str">
        <f>IF(Schema!L182="","",Schema!L182)</f>
        <v/>
      </c>
      <c r="O169" t="str">
        <f>IF(Schema!M182="","",Schema!M182)</f>
        <v/>
      </c>
      <c r="P169" t="str">
        <f>IF(Schema!N182="","",Schema!N182)</f>
        <v/>
      </c>
      <c r="Q169" t="str">
        <f>IF(Schema!P182="","",Schema!P182)</f>
        <v>LEEG</v>
      </c>
    </row>
    <row r="170" spans="1:17" x14ac:dyDescent="0.2">
      <c r="A170" t="str">
        <f>Schema!A183&amp;Schema!B183&amp;Schema!C183&amp;Schema!D183&amp;Schema!E183&amp;Schema!F183</f>
        <v>INPPKPL</v>
      </c>
      <c r="B170" t="str">
        <f t="shared" si="24"/>
        <v>VC</v>
      </c>
      <c r="C170" s="52">
        <f>IF(A170="","",IF(LEN(Schema!A183)=2,1,IF(LEN(Schema!B183)=2,10,IF(LEN(Schema!C183)=2,100,IF(LEN(Schema!D183)=2,1000,IF(LEN(Schema!E183)=2,10000,0))))))</f>
        <v>0</v>
      </c>
      <c r="D170" s="52">
        <f t="shared" si="25"/>
        <v>10</v>
      </c>
      <c r="E170" s="52">
        <f>IF(A170="","",SUM(Tabel2[[#This Row],[I1]:[I2]]))</f>
        <v>10</v>
      </c>
      <c r="F170" s="53" t="str">
        <f t="shared" si="26"/>
        <v>PP</v>
      </c>
      <c r="G170" s="53" t="str">
        <f t="shared" si="27"/>
        <v>VC</v>
      </c>
      <c r="H170" s="53" t="str">
        <f t="shared" si="28"/>
        <v/>
      </c>
      <c r="I170" s="53" t="str">
        <f t="shared" si="29"/>
        <v/>
      </c>
      <c r="J170" s="53" t="str">
        <f t="shared" si="30"/>
        <v/>
      </c>
      <c r="K170" s="53" t="str">
        <f t="shared" si="31"/>
        <v>PP/VC</v>
      </c>
      <c r="L170" t="str">
        <f>IF(C170="","",IF(LEN(Tabel2[[#This Row],[Entiteit of attribuut]])=2,"",Tabel2[[#This Row],[Entiteit]]&amp;"_"&amp;Tabel2[[#This Row],[Entiteit of attribuut]]))</f>
        <v>VC_INPPKPL</v>
      </c>
      <c r="M170" t="str">
        <f>IF(Schema!K183="","",Schema!K183)</f>
        <v/>
      </c>
      <c r="N170" t="str">
        <f>IF(Schema!L183="","",Schema!L183)</f>
        <v/>
      </c>
      <c r="O170" t="str">
        <f>IF(Schema!M183="","",Schema!M183)</f>
        <v/>
      </c>
      <c r="P170" t="str">
        <f>IF(Schema!N183="","",Schema!N183)</f>
        <v/>
      </c>
      <c r="Q170" t="str">
        <f>IF(Schema!P183="","",Schema!P183)</f>
        <v>LEEG</v>
      </c>
    </row>
    <row r="171" spans="1:17" x14ac:dyDescent="0.2">
      <c r="A171" t="str">
        <f>Schema!A184&amp;Schema!B184&amp;Schema!C184&amp;Schema!D184&amp;Schema!E184&amp;Schema!F184</f>
        <v>MONAAND</v>
      </c>
      <c r="B171" t="str">
        <f t="shared" si="24"/>
        <v>VC</v>
      </c>
      <c r="C171" s="52">
        <f>IF(A171="","",IF(LEN(Schema!A184)=2,1,IF(LEN(Schema!B184)=2,10,IF(LEN(Schema!C184)=2,100,IF(LEN(Schema!D184)=2,1000,IF(LEN(Schema!E184)=2,10000,0))))))</f>
        <v>0</v>
      </c>
      <c r="D171" s="52">
        <f t="shared" si="25"/>
        <v>10</v>
      </c>
      <c r="E171" s="52">
        <f>IF(A171="","",SUM(Tabel2[[#This Row],[I1]:[I2]]))</f>
        <v>10</v>
      </c>
      <c r="F171" s="53" t="str">
        <f t="shared" si="26"/>
        <v>PP</v>
      </c>
      <c r="G171" s="53" t="str">
        <f t="shared" si="27"/>
        <v>VC</v>
      </c>
      <c r="H171" s="53" t="str">
        <f t="shared" si="28"/>
        <v/>
      </c>
      <c r="I171" s="53" t="str">
        <f t="shared" si="29"/>
        <v/>
      </c>
      <c r="J171" s="53" t="str">
        <f t="shared" si="30"/>
        <v/>
      </c>
      <c r="K171" s="53" t="str">
        <f t="shared" si="31"/>
        <v>PP/VC</v>
      </c>
      <c r="L171" t="str">
        <f>IF(C171="","",IF(LEN(Tabel2[[#This Row],[Entiteit of attribuut]])=2,"",Tabel2[[#This Row],[Entiteit]]&amp;"_"&amp;Tabel2[[#This Row],[Entiteit of attribuut]]))</f>
        <v>VC_MONAAND</v>
      </c>
      <c r="M171" t="str">
        <f>IF(Schema!K184="","",Schema!K184)</f>
        <v/>
      </c>
      <c r="N171" t="str">
        <f>IF(Schema!L184="","",Schema!L184)</f>
        <v/>
      </c>
      <c r="O171" t="str">
        <f>IF(Schema!M184="","",Schema!M184)</f>
        <v/>
      </c>
      <c r="P171" t="str">
        <f>IF(Schema!N184="","",Schema!N184)</f>
        <v/>
      </c>
      <c r="Q171" t="str">
        <f>IF(Schema!P184="","",Schema!P184)</f>
        <v>LEEG</v>
      </c>
    </row>
    <row r="172" spans="1:17" x14ac:dyDescent="0.2">
      <c r="A172" t="str">
        <f>Schema!A185&amp;Schema!B185&amp;Schema!C185&amp;Schema!D185&amp;Schema!E185&amp;Schema!F185</f>
        <v>MUTKENV</v>
      </c>
      <c r="B172" t="str">
        <f t="shared" si="24"/>
        <v>VC</v>
      </c>
      <c r="C172" s="52">
        <f>IF(A172="","",IF(LEN(Schema!A185)=2,1,IF(LEN(Schema!B185)=2,10,IF(LEN(Schema!C185)=2,100,IF(LEN(Schema!D185)=2,1000,IF(LEN(Schema!E185)=2,10000,0))))))</f>
        <v>0</v>
      </c>
      <c r="D172" s="52">
        <f t="shared" si="25"/>
        <v>10</v>
      </c>
      <c r="E172" s="52">
        <f>IF(A172="","",SUM(Tabel2[[#This Row],[I1]:[I2]]))</f>
        <v>10</v>
      </c>
      <c r="F172" s="53" t="str">
        <f t="shared" si="26"/>
        <v>PP</v>
      </c>
      <c r="G172" s="53" t="str">
        <f t="shared" si="27"/>
        <v>VC</v>
      </c>
      <c r="H172" s="53" t="str">
        <f t="shared" si="28"/>
        <v/>
      </c>
      <c r="I172" s="53" t="str">
        <f t="shared" si="29"/>
        <v/>
      </c>
      <c r="J172" s="53" t="str">
        <f t="shared" si="30"/>
        <v/>
      </c>
      <c r="K172" s="53" t="str">
        <f t="shared" si="31"/>
        <v>PP/VC</v>
      </c>
      <c r="L172" t="str">
        <f>IF(C172="","",IF(LEN(Tabel2[[#This Row],[Entiteit of attribuut]])=2,"",Tabel2[[#This Row],[Entiteit]]&amp;"_"&amp;Tabel2[[#This Row],[Entiteit of attribuut]]))</f>
        <v>VC_MUTKENV</v>
      </c>
      <c r="M172" t="str">
        <f>IF(Schema!K185="","",Schema!K185)</f>
        <v/>
      </c>
      <c r="N172" t="str">
        <f>IF(Schema!L185="","",Schema!L185)</f>
        <v/>
      </c>
      <c r="O172" t="str">
        <f>IF(Schema!M185="","",Schema!M185)</f>
        <v/>
      </c>
      <c r="P172" t="str">
        <f>IF(Schema!N185="","",Schema!N185)</f>
        <v/>
      </c>
      <c r="Q172" t="str">
        <f>IF(Schema!P185="","",Schema!P185)</f>
        <v>LEEG</v>
      </c>
    </row>
    <row r="173" spans="1:17" x14ac:dyDescent="0.2">
      <c r="A173" t="str">
        <f>Schema!A186&amp;Schema!B186&amp;Schema!C186&amp;Schema!D186&amp;Schema!E186&amp;Schema!F186</f>
        <v>NOODTRP</v>
      </c>
      <c r="B173" t="str">
        <f t="shared" si="24"/>
        <v>VC</v>
      </c>
      <c r="C173" s="52">
        <f>IF(A173="","",IF(LEN(Schema!A186)=2,1,IF(LEN(Schema!B186)=2,10,IF(LEN(Schema!C186)=2,100,IF(LEN(Schema!D186)=2,1000,IF(LEN(Schema!E186)=2,10000,0))))))</f>
        <v>0</v>
      </c>
      <c r="D173" s="52">
        <f t="shared" si="25"/>
        <v>10</v>
      </c>
      <c r="E173" s="52">
        <f>IF(A173="","",SUM(Tabel2[[#This Row],[I1]:[I2]]))</f>
        <v>10</v>
      </c>
      <c r="F173" s="53" t="str">
        <f t="shared" si="26"/>
        <v>PP</v>
      </c>
      <c r="G173" s="53" t="str">
        <f t="shared" si="27"/>
        <v>VC</v>
      </c>
      <c r="H173" s="53" t="str">
        <f t="shared" si="28"/>
        <v/>
      </c>
      <c r="I173" s="53" t="str">
        <f t="shared" si="29"/>
        <v/>
      </c>
      <c r="J173" s="53" t="str">
        <f t="shared" si="30"/>
        <v/>
      </c>
      <c r="K173" s="53" t="str">
        <f t="shared" si="31"/>
        <v>PP/VC</v>
      </c>
      <c r="L173" t="str">
        <f>IF(C173="","",IF(LEN(Tabel2[[#This Row],[Entiteit of attribuut]])=2,"",Tabel2[[#This Row],[Entiteit]]&amp;"_"&amp;Tabel2[[#This Row],[Entiteit of attribuut]]))</f>
        <v>VC_NOODTRP</v>
      </c>
      <c r="M173" t="str">
        <f>IF(Schema!K186="","",Schema!K186)</f>
        <v/>
      </c>
      <c r="N173" t="str">
        <f>IF(Schema!L186="","",Schema!L186)</f>
        <v/>
      </c>
      <c r="O173" t="str">
        <f>IF(Schema!M186="","",Schema!M186)</f>
        <v/>
      </c>
      <c r="P173" t="str">
        <f>IF(Schema!N186="","",Schema!N186)</f>
        <v/>
      </c>
      <c r="Q173" t="str">
        <f>IF(Schema!P186="","",Schema!P186)</f>
        <v>LEEG</v>
      </c>
    </row>
    <row r="174" spans="1:17" x14ac:dyDescent="0.2">
      <c r="A174" t="str">
        <f>Schema!A187&amp;Schema!B187&amp;Schema!C187&amp;Schema!D187&amp;Schema!E187&amp;Schema!F187</f>
        <v>ONDPKPL</v>
      </c>
      <c r="B174" t="str">
        <f t="shared" si="24"/>
        <v>VC</v>
      </c>
      <c r="C174" s="52">
        <f>IF(A174="","",IF(LEN(Schema!A187)=2,1,IF(LEN(Schema!B187)=2,10,IF(LEN(Schema!C187)=2,100,IF(LEN(Schema!D187)=2,1000,IF(LEN(Schema!E187)=2,10000,0))))))</f>
        <v>0</v>
      </c>
      <c r="D174" s="52">
        <f t="shared" si="25"/>
        <v>10</v>
      </c>
      <c r="E174" s="52">
        <f>IF(A174="","",SUM(Tabel2[[#This Row],[I1]:[I2]]))</f>
        <v>10</v>
      </c>
      <c r="F174" s="53" t="str">
        <f t="shared" si="26"/>
        <v>PP</v>
      </c>
      <c r="G174" s="53" t="str">
        <f t="shared" si="27"/>
        <v>VC</v>
      </c>
      <c r="H174" s="53" t="str">
        <f t="shared" si="28"/>
        <v/>
      </c>
      <c r="I174" s="53" t="str">
        <f t="shared" si="29"/>
        <v/>
      </c>
      <c r="J174" s="53" t="str">
        <f t="shared" si="30"/>
        <v/>
      </c>
      <c r="K174" s="53" t="str">
        <f t="shared" si="31"/>
        <v>PP/VC</v>
      </c>
      <c r="L174" t="str">
        <f>IF(C174="","",IF(LEN(Tabel2[[#This Row],[Entiteit of attribuut]])=2,"",Tabel2[[#This Row],[Entiteit]]&amp;"_"&amp;Tabel2[[#This Row],[Entiteit of attribuut]]))</f>
        <v>VC_ONDPKPL</v>
      </c>
      <c r="M174" t="str">
        <f>IF(Schema!K187="","",Schema!K187)</f>
        <v/>
      </c>
      <c r="N174" t="str">
        <f>IF(Schema!L187="","",Schema!L187)</f>
        <v/>
      </c>
      <c r="O174" t="str">
        <f>IF(Schema!M187="","",Schema!M187)</f>
        <v/>
      </c>
      <c r="P174" t="str">
        <f>IF(Schema!N187="","",Schema!N187)</f>
        <v/>
      </c>
      <c r="Q174" t="str">
        <f>IF(Schema!P187="","",Schema!P187)</f>
        <v>LEEG</v>
      </c>
    </row>
    <row r="175" spans="1:17" x14ac:dyDescent="0.2">
      <c r="A175" t="str">
        <f>Schema!A188&amp;Schema!B188&amp;Schema!C188&amp;Schema!D188&amp;Schema!E188&amp;Schema!F188</f>
        <v>OPBZVVE</v>
      </c>
      <c r="B175" t="str">
        <f t="shared" si="24"/>
        <v>VC</v>
      </c>
      <c r="C175" s="52">
        <f>IF(A175="","",IF(LEN(Schema!A188)=2,1,IF(LEN(Schema!B188)=2,10,IF(LEN(Schema!C188)=2,100,IF(LEN(Schema!D188)=2,1000,IF(LEN(Schema!E188)=2,10000,0))))))</f>
        <v>0</v>
      </c>
      <c r="D175" s="52">
        <f t="shared" si="25"/>
        <v>10</v>
      </c>
      <c r="E175" s="52">
        <f>IF(A175="","",SUM(Tabel2[[#This Row],[I1]:[I2]]))</f>
        <v>10</v>
      </c>
      <c r="F175" s="53" t="str">
        <f t="shared" si="26"/>
        <v>PP</v>
      </c>
      <c r="G175" s="53" t="str">
        <f t="shared" si="27"/>
        <v>VC</v>
      </c>
      <c r="H175" s="53" t="str">
        <f t="shared" si="28"/>
        <v/>
      </c>
      <c r="I175" s="53" t="str">
        <f t="shared" si="29"/>
        <v/>
      </c>
      <c r="J175" s="53" t="str">
        <f t="shared" si="30"/>
        <v/>
      </c>
      <c r="K175" s="53" t="str">
        <f t="shared" si="31"/>
        <v>PP/VC</v>
      </c>
      <c r="L175" t="str">
        <f>IF(C175="","",IF(LEN(Tabel2[[#This Row],[Entiteit of attribuut]])=2,"",Tabel2[[#This Row],[Entiteit]]&amp;"_"&amp;Tabel2[[#This Row],[Entiteit of attribuut]]))</f>
        <v>VC_OPBZVVE</v>
      </c>
      <c r="M175" t="str">
        <f>IF(Schema!K188="","",Schema!K188)</f>
        <v/>
      </c>
      <c r="N175" t="str">
        <f>IF(Schema!L188="","",Schema!L188)</f>
        <v/>
      </c>
      <c r="O175" t="str">
        <f>IF(Schema!M188="","",Schema!M188)</f>
        <v/>
      </c>
      <c r="P175" t="str">
        <f>IF(Schema!N188="","",Schema!N188)</f>
        <v/>
      </c>
      <c r="Q175" t="str">
        <f>IF(Schema!P188="","",Schema!P188)</f>
        <v>LEEG</v>
      </c>
    </row>
    <row r="176" spans="1:17" x14ac:dyDescent="0.2">
      <c r="A176" t="str">
        <f>Schema!A189&amp;Schema!B189&amp;Schema!C189&amp;Schema!D189&amp;Schema!E189&amp;Schema!F189</f>
        <v>SRTVVE</v>
      </c>
      <c r="B176" t="str">
        <f t="shared" si="24"/>
        <v>VC</v>
      </c>
      <c r="C176" s="52">
        <f>IF(A176="","",IF(LEN(Schema!A189)=2,1,IF(LEN(Schema!B189)=2,10,IF(LEN(Schema!C189)=2,100,IF(LEN(Schema!D189)=2,1000,IF(LEN(Schema!E189)=2,10000,0))))))</f>
        <v>0</v>
      </c>
      <c r="D176" s="52">
        <f t="shared" si="25"/>
        <v>10</v>
      </c>
      <c r="E176" s="52">
        <f>IF(A176="","",SUM(Tabel2[[#This Row],[I1]:[I2]]))</f>
        <v>10</v>
      </c>
      <c r="F176" s="53" t="str">
        <f t="shared" si="26"/>
        <v>PP</v>
      </c>
      <c r="G176" s="53" t="str">
        <f t="shared" si="27"/>
        <v>VC</v>
      </c>
      <c r="H176" s="53" t="str">
        <f t="shared" si="28"/>
        <v/>
      </c>
      <c r="I176" s="53" t="str">
        <f t="shared" si="29"/>
        <v/>
      </c>
      <c r="J176" s="53" t="str">
        <f t="shared" si="30"/>
        <v/>
      </c>
      <c r="K176" s="53" t="str">
        <f t="shared" si="31"/>
        <v>PP/VC</v>
      </c>
      <c r="L176" t="str">
        <f>IF(C176="","",IF(LEN(Tabel2[[#This Row],[Entiteit of attribuut]])=2,"",Tabel2[[#This Row],[Entiteit]]&amp;"_"&amp;Tabel2[[#This Row],[Entiteit of attribuut]]))</f>
        <v>VC_SRTVVE</v>
      </c>
      <c r="M176" t="str">
        <f>IF(Schema!K189="","",Schema!K189)</f>
        <v/>
      </c>
      <c r="N176" t="str">
        <f>IF(Schema!L189="","",Schema!L189)</f>
        <v/>
      </c>
      <c r="O176" t="str">
        <f>IF(Schema!M189="","",Schema!M189)</f>
        <v/>
      </c>
      <c r="P176" t="str">
        <f>IF(Schema!N189="","",Schema!N189)</f>
        <v/>
      </c>
      <c r="Q176" t="str">
        <f>IF(Schema!P189="","",Schema!P189)</f>
        <v>LEEG</v>
      </c>
    </row>
    <row r="177" spans="1:17" x14ac:dyDescent="0.2">
      <c r="A177" t="str">
        <f>Schema!A190&amp;Schema!B190&amp;Schema!C190&amp;Schema!D190&amp;Schema!E190&amp;Schema!F190</f>
        <v>VOLGNUM</v>
      </c>
      <c r="B177" t="str">
        <f t="shared" si="24"/>
        <v>VC</v>
      </c>
      <c r="C177" s="52">
        <f>IF(A177="","",IF(LEN(Schema!A190)=2,1,IF(LEN(Schema!B190)=2,10,IF(LEN(Schema!C190)=2,100,IF(LEN(Schema!D190)=2,1000,IF(LEN(Schema!E190)=2,10000,0))))))</f>
        <v>0</v>
      </c>
      <c r="D177" s="52">
        <f t="shared" si="25"/>
        <v>10</v>
      </c>
      <c r="E177" s="52">
        <f>IF(A177="","",SUM(Tabel2[[#This Row],[I1]:[I2]]))</f>
        <v>10</v>
      </c>
      <c r="F177" s="53" t="str">
        <f t="shared" si="26"/>
        <v>PP</v>
      </c>
      <c r="G177" s="53" t="str">
        <f t="shared" si="27"/>
        <v>VC</v>
      </c>
      <c r="H177" s="53" t="str">
        <f t="shared" si="28"/>
        <v/>
      </c>
      <c r="I177" s="53" t="str">
        <f t="shared" si="29"/>
        <v/>
      </c>
      <c r="J177" s="53" t="str">
        <f t="shared" si="30"/>
        <v/>
      </c>
      <c r="K177" s="53" t="str">
        <f t="shared" si="31"/>
        <v>PP/VC</v>
      </c>
      <c r="L177" t="str">
        <f>IF(C177="","",IF(LEN(Tabel2[[#This Row],[Entiteit of attribuut]])=2,"",Tabel2[[#This Row],[Entiteit]]&amp;"_"&amp;Tabel2[[#This Row],[Entiteit of attribuut]]))</f>
        <v>VC_VOLGNUM</v>
      </c>
      <c r="M177" t="str">
        <f>IF(Schema!K190="","",Schema!K190)</f>
        <v/>
      </c>
      <c r="N177" t="str">
        <f>IF(Schema!L190="","",Schema!L190)</f>
        <v/>
      </c>
      <c r="O177" t="str">
        <f>IF(Schema!M190="","",Schema!M190)</f>
        <v/>
      </c>
      <c r="P177" t="str">
        <f>IF(Schema!N190="","",Schema!N190)</f>
        <v/>
      </c>
      <c r="Q177" t="str">
        <f>IF(Schema!P190="","",Schema!P190)</f>
        <v>O</v>
      </c>
    </row>
    <row r="178" spans="1:17" x14ac:dyDescent="0.2">
      <c r="A178" t="str">
        <f>Schema!A191&amp;Schema!B191&amp;Schema!C191&amp;Schema!D191&amp;Schema!E191&amp;Schema!F191</f>
        <v>VRWRKCD</v>
      </c>
      <c r="B178" t="str">
        <f t="shared" si="24"/>
        <v>VC</v>
      </c>
      <c r="C178" s="52">
        <f>IF(A178="","",IF(LEN(Schema!A191)=2,1,IF(LEN(Schema!B191)=2,10,IF(LEN(Schema!C191)=2,100,IF(LEN(Schema!D191)=2,1000,IF(LEN(Schema!E191)=2,10000,0))))))</f>
        <v>0</v>
      </c>
      <c r="D178" s="52">
        <f t="shared" si="25"/>
        <v>10</v>
      </c>
      <c r="E178" s="52">
        <f>IF(A178="","",SUM(Tabel2[[#This Row],[I1]:[I2]]))</f>
        <v>10</v>
      </c>
      <c r="F178" s="53" t="str">
        <f t="shared" si="26"/>
        <v>PP</v>
      </c>
      <c r="G178" s="53" t="str">
        <f t="shared" si="27"/>
        <v>VC</v>
      </c>
      <c r="H178" s="53" t="str">
        <f t="shared" si="28"/>
        <v/>
      </c>
      <c r="I178" s="53" t="str">
        <f t="shared" si="29"/>
        <v/>
      </c>
      <c r="J178" s="53" t="str">
        <f t="shared" si="30"/>
        <v/>
      </c>
      <c r="K178" s="53" t="str">
        <f t="shared" si="31"/>
        <v>PP/VC</v>
      </c>
      <c r="L178" t="str">
        <f>IF(C178="","",IF(LEN(Tabel2[[#This Row],[Entiteit of attribuut]])=2,"",Tabel2[[#This Row],[Entiteit]]&amp;"_"&amp;Tabel2[[#This Row],[Entiteit of attribuut]]))</f>
        <v>VC_VRWRKCD</v>
      </c>
      <c r="M178" t="str">
        <f>IF(Schema!K191="","",Schema!K191)</f>
        <v/>
      </c>
      <c r="N178" t="str">
        <f>IF(Schema!L191="","",Schema!L191)</f>
        <v/>
      </c>
      <c r="O178" t="str">
        <f>IF(Schema!M191="","",Schema!M191)</f>
        <v/>
      </c>
      <c r="P178" t="str">
        <f>IF(Schema!N191="","",Schema!N191)</f>
        <v/>
      </c>
      <c r="Q178" t="str">
        <f>IF(Schema!P191="","",Schema!P191)</f>
        <v>LEEG</v>
      </c>
    </row>
    <row r="179" spans="1:17" x14ac:dyDescent="0.2">
      <c r="A179" t="str">
        <f>Schema!A192&amp;Schema!B192&amp;Schema!C192&amp;Schema!D192&amp;Schema!E192&amp;Schema!F192</f>
        <v>VVEADRS</v>
      </c>
      <c r="B179" t="str">
        <f t="shared" si="24"/>
        <v>VC</v>
      </c>
      <c r="C179" s="52">
        <f>IF(A179="","",IF(LEN(Schema!A192)=2,1,IF(LEN(Schema!B192)=2,10,IF(LEN(Schema!C192)=2,100,IF(LEN(Schema!D192)=2,1000,IF(LEN(Schema!E192)=2,10000,0))))))</f>
        <v>0</v>
      </c>
      <c r="D179" s="52">
        <f t="shared" si="25"/>
        <v>10</v>
      </c>
      <c r="E179" s="52">
        <f>IF(A179="","",SUM(Tabel2[[#This Row],[I1]:[I2]]))</f>
        <v>10</v>
      </c>
      <c r="F179" s="53" t="str">
        <f t="shared" si="26"/>
        <v>PP</v>
      </c>
      <c r="G179" s="53" t="str">
        <f t="shared" si="27"/>
        <v>VC</v>
      </c>
      <c r="H179" s="53" t="str">
        <f t="shared" si="28"/>
        <v/>
      </c>
      <c r="I179" s="53" t="str">
        <f t="shared" si="29"/>
        <v/>
      </c>
      <c r="J179" s="53" t="str">
        <f t="shared" si="30"/>
        <v/>
      </c>
      <c r="K179" s="53" t="str">
        <f t="shared" si="31"/>
        <v>PP/VC</v>
      </c>
      <c r="L179" t="str">
        <f>IF(C179="","",IF(LEN(Tabel2[[#This Row],[Entiteit of attribuut]])=2,"",Tabel2[[#This Row],[Entiteit]]&amp;"_"&amp;Tabel2[[#This Row],[Entiteit of attribuut]]))</f>
        <v>VC_VVEADRS</v>
      </c>
      <c r="M179" t="str">
        <f>IF(Schema!K192="","",Schema!K192)</f>
        <v/>
      </c>
      <c r="N179" t="str">
        <f>IF(Schema!L192="","",Schema!L192)</f>
        <v/>
      </c>
      <c r="O179" t="str">
        <f>IF(Schema!M192="","",Schema!M192)</f>
        <v/>
      </c>
      <c r="P179" t="str">
        <f>IF(Schema!N192="","",Schema!N192)</f>
        <v/>
      </c>
      <c r="Q179" t="str">
        <f>IF(Schema!P192="","",Schema!P192)</f>
        <v>O</v>
      </c>
    </row>
    <row r="180" spans="1:17" x14ac:dyDescent="0.2">
      <c r="A180" t="str">
        <f>Schema!A193&amp;Schema!B193&amp;Schema!C193&amp;Schema!D193&amp;Schema!E193&amp;Schema!F193</f>
        <v>VVECTOE</v>
      </c>
      <c r="B180" t="str">
        <f t="shared" si="24"/>
        <v>VC</v>
      </c>
      <c r="C180" s="52">
        <f>IF(A180="","",IF(LEN(Schema!A193)=2,1,IF(LEN(Schema!B193)=2,10,IF(LEN(Schema!C193)=2,100,IF(LEN(Schema!D193)=2,1000,IF(LEN(Schema!E193)=2,10000,0))))))</f>
        <v>0</v>
      </c>
      <c r="D180" s="52">
        <f t="shared" si="25"/>
        <v>10</v>
      </c>
      <c r="E180" s="52">
        <f>IF(A180="","",SUM(Tabel2[[#This Row],[I1]:[I2]]))</f>
        <v>10</v>
      </c>
      <c r="F180" s="53" t="str">
        <f t="shared" si="26"/>
        <v>PP</v>
      </c>
      <c r="G180" s="53" t="str">
        <f t="shared" si="27"/>
        <v>VC</v>
      </c>
      <c r="H180" s="53" t="str">
        <f t="shared" si="28"/>
        <v/>
      </c>
      <c r="I180" s="53" t="str">
        <f t="shared" si="29"/>
        <v/>
      </c>
      <c r="J180" s="53" t="str">
        <f t="shared" si="30"/>
        <v/>
      </c>
      <c r="K180" s="53" t="str">
        <f t="shared" si="31"/>
        <v>PP/VC</v>
      </c>
      <c r="L180" t="str">
        <f>IF(C180="","",IF(LEN(Tabel2[[#This Row],[Entiteit of attribuut]])=2,"",Tabel2[[#This Row],[Entiteit]]&amp;"_"&amp;Tabel2[[#This Row],[Entiteit of attribuut]]))</f>
        <v>VC_VVECTOE</v>
      </c>
      <c r="M180" t="str">
        <f>IF(Schema!K193="","",Schema!K193)</f>
        <v/>
      </c>
      <c r="N180" t="str">
        <f>IF(Schema!L193="","",Schema!L193)</f>
        <v/>
      </c>
      <c r="O180" t="str">
        <f>IF(Schema!M193="","",Schema!M193)</f>
        <v/>
      </c>
      <c r="P180" t="str">
        <f>IF(Schema!N193="","",Schema!N193)</f>
        <v/>
      </c>
      <c r="Q180" t="str">
        <f>IF(Schema!P193="","",Schema!P193)</f>
        <v>LEEG</v>
      </c>
    </row>
    <row r="181" spans="1:17" x14ac:dyDescent="0.2">
      <c r="A181" t="str">
        <f>Schema!A194&amp;Schema!B194&amp;Schema!C194&amp;Schema!D194&amp;Schema!E194&amp;Schema!F194</f>
        <v>ZONNPAN</v>
      </c>
      <c r="B181" t="str">
        <f t="shared" si="24"/>
        <v>VC</v>
      </c>
      <c r="C181" s="52">
        <f>IF(A181="","",IF(LEN(Schema!A194)=2,1,IF(LEN(Schema!B194)=2,10,IF(LEN(Schema!C194)=2,100,IF(LEN(Schema!D194)=2,1000,IF(LEN(Schema!E194)=2,10000,0))))))</f>
        <v>0</v>
      </c>
      <c r="D181" s="52">
        <f t="shared" si="25"/>
        <v>10</v>
      </c>
      <c r="E181" s="52">
        <f>IF(A181="","",SUM(Tabel2[[#This Row],[I1]:[I2]]))</f>
        <v>10</v>
      </c>
      <c r="F181" s="53" t="str">
        <f t="shared" si="26"/>
        <v>PP</v>
      </c>
      <c r="G181" s="53" t="str">
        <f t="shared" si="27"/>
        <v>VC</v>
      </c>
      <c r="H181" s="53" t="str">
        <f t="shared" si="28"/>
        <v/>
      </c>
      <c r="I181" s="53" t="str">
        <f t="shared" si="29"/>
        <v/>
      </c>
      <c r="J181" s="53" t="str">
        <f t="shared" si="30"/>
        <v/>
      </c>
      <c r="K181" s="53" t="str">
        <f t="shared" si="31"/>
        <v>PP/VC</v>
      </c>
      <c r="L181" t="str">
        <f>IF(C181="","",IF(LEN(Tabel2[[#This Row],[Entiteit of attribuut]])=2,"",Tabel2[[#This Row],[Entiteit]]&amp;"_"&amp;Tabel2[[#This Row],[Entiteit of attribuut]]))</f>
        <v>VC_ZONNPAN</v>
      </c>
      <c r="M181" t="str">
        <f>IF(Schema!K194="","",Schema!K194)</f>
        <v/>
      </c>
      <c r="N181" t="str">
        <f>IF(Schema!L194="","",Schema!L194)</f>
        <v/>
      </c>
      <c r="O181" t="str">
        <f>IF(Schema!M194="","",Schema!M194)</f>
        <v/>
      </c>
      <c r="P181" t="str">
        <f>IF(Schema!N194="","",Schema!N194)</f>
        <v/>
      </c>
      <c r="Q181" t="str">
        <f>IF(Schema!P194="","",Schema!P194)</f>
        <v>LEEG</v>
      </c>
    </row>
    <row r="182" spans="1:17" x14ac:dyDescent="0.2">
      <c r="A182" t="str">
        <f>Schema!A195&amp;Schema!B195&amp;Schema!C195&amp;Schema!D195&amp;Schema!E195&amp;Schema!F195</f>
        <v>BA</v>
      </c>
      <c r="B182" t="str">
        <f t="shared" si="24"/>
        <v>BA</v>
      </c>
      <c r="C182" s="52">
        <f>IF(A182="","",IF(LEN(Schema!A195)=2,1,IF(LEN(Schema!B195)=2,10,IF(LEN(Schema!C195)=2,100,IF(LEN(Schema!D195)=2,1000,IF(LEN(Schema!E195)=2,10000,0))))))</f>
        <v>100</v>
      </c>
      <c r="D182" s="52">
        <f t="shared" si="25"/>
        <v>100</v>
      </c>
      <c r="E182" s="52">
        <f>IF(A182="","",SUM(Tabel2[[#This Row],[I1]:[I2]]))</f>
        <v>200</v>
      </c>
      <c r="F182" s="53" t="str">
        <f t="shared" si="26"/>
        <v>PP</v>
      </c>
      <c r="G182" s="53" t="str">
        <f t="shared" si="27"/>
        <v>VC</v>
      </c>
      <c r="H182" s="53" t="str">
        <f t="shared" si="28"/>
        <v>BA</v>
      </c>
      <c r="I182" s="53" t="str">
        <f t="shared" si="29"/>
        <v/>
      </c>
      <c r="J182" s="53" t="str">
        <f t="shared" si="30"/>
        <v/>
      </c>
      <c r="K182" s="53" t="str">
        <f t="shared" si="31"/>
        <v>PP/VC/BA</v>
      </c>
      <c r="L182" t="str">
        <f>IF(C182="","",IF(LEN(Tabel2[[#This Row],[Entiteit of attribuut]])=2,"",Tabel2[[#This Row],[Entiteit]]&amp;"_"&amp;Tabel2[[#This Row],[Entiteit of attribuut]]))</f>
        <v/>
      </c>
      <c r="M182" t="str">
        <f>IF(Schema!K195="","",Schema!K195)</f>
        <v/>
      </c>
      <c r="N182" t="str">
        <f>IF(Schema!L195="","",Schema!L195)</f>
        <v/>
      </c>
      <c r="O182" t="str">
        <f>IF(Schema!M195="","",Schema!M195)</f>
        <v/>
      </c>
      <c r="P182" t="str">
        <f>IF(Schema!N195="","",Schema!N195)</f>
        <v/>
      </c>
      <c r="Q182" t="str">
        <f>IF(Schema!P195="","",Schema!P195)</f>
        <v>O</v>
      </c>
    </row>
    <row r="183" spans="1:17" x14ac:dyDescent="0.2">
      <c r="A183" t="str">
        <f>Schema!A196&amp;Schema!B196&amp;Schema!C196&amp;Schema!D196&amp;Schema!E196&amp;Schema!F196</f>
        <v>AARDBW</v>
      </c>
      <c r="B183" t="str">
        <f t="shared" si="24"/>
        <v>BA</v>
      </c>
      <c r="C183" s="52">
        <f>IF(A183="","",IF(LEN(Schema!A196)=2,1,IF(LEN(Schema!B196)=2,10,IF(LEN(Schema!C196)=2,100,IF(LEN(Schema!D196)=2,1000,IF(LEN(Schema!E196)=2,10000,0))))))</f>
        <v>0</v>
      </c>
      <c r="D183" s="52">
        <f t="shared" si="25"/>
        <v>100</v>
      </c>
      <c r="E183" s="52">
        <f>IF(A183="","",SUM(Tabel2[[#This Row],[I1]:[I2]]))</f>
        <v>100</v>
      </c>
      <c r="F183" s="53" t="str">
        <f t="shared" si="26"/>
        <v>PP</v>
      </c>
      <c r="G183" s="53" t="str">
        <f t="shared" si="27"/>
        <v>VC</v>
      </c>
      <c r="H183" s="53" t="str">
        <f t="shared" si="28"/>
        <v>BA</v>
      </c>
      <c r="I183" s="53" t="str">
        <f t="shared" si="29"/>
        <v/>
      </c>
      <c r="J183" s="53" t="str">
        <f t="shared" si="30"/>
        <v/>
      </c>
      <c r="K183" s="53" t="str">
        <f t="shared" si="31"/>
        <v>PP/VC/BA</v>
      </c>
      <c r="L183" t="str">
        <f>IF(C183="","",IF(LEN(Tabel2[[#This Row],[Entiteit of attribuut]])=2,"",Tabel2[[#This Row],[Entiteit]]&amp;"_"&amp;Tabel2[[#This Row],[Entiteit of attribuut]]))</f>
        <v>BA_AARDBW</v>
      </c>
      <c r="M183" t="str">
        <f>IF(Schema!K196="","",Schema!K196)</f>
        <v/>
      </c>
      <c r="N183" t="str">
        <f>IF(Schema!L196="","",Schema!L196)</f>
        <v/>
      </c>
      <c r="O183" t="str">
        <f>IF(Schema!M196="","",Schema!M196)</f>
        <v/>
      </c>
      <c r="P183" t="str">
        <f>IF(Schema!N196="","",Schema!N196)</f>
        <v/>
      </c>
      <c r="Q183" t="str">
        <f>IF(Schema!P196="","",Schema!P196)</f>
        <v>O</v>
      </c>
    </row>
    <row r="184" spans="1:17" x14ac:dyDescent="0.2">
      <c r="A184" t="str">
        <f>Schema!A197&amp;Schema!B197&amp;Schema!C197&amp;Schema!D197&amp;Schema!E197&amp;Schema!F197</f>
        <v>AARDDAK</v>
      </c>
      <c r="B184" t="str">
        <f t="shared" si="24"/>
        <v>BA</v>
      </c>
      <c r="C184" s="52">
        <f>IF(A184="","",IF(LEN(Schema!A197)=2,1,IF(LEN(Schema!B197)=2,10,IF(LEN(Schema!C197)=2,100,IF(LEN(Schema!D197)=2,1000,IF(LEN(Schema!E197)=2,10000,0))))))</f>
        <v>0</v>
      </c>
      <c r="D184" s="52">
        <f t="shared" si="25"/>
        <v>100</v>
      </c>
      <c r="E184" s="52">
        <f>IF(A184="","",SUM(Tabel2[[#This Row],[I1]:[I2]]))</f>
        <v>100</v>
      </c>
      <c r="F184" s="53" t="str">
        <f t="shared" si="26"/>
        <v>PP</v>
      </c>
      <c r="G184" s="53" t="str">
        <f t="shared" si="27"/>
        <v>VC</v>
      </c>
      <c r="H184" s="53" t="str">
        <f t="shared" si="28"/>
        <v>BA</v>
      </c>
      <c r="I184" s="53" t="str">
        <f t="shared" si="29"/>
        <v/>
      </c>
      <c r="J184" s="53" t="str">
        <f t="shared" si="30"/>
        <v/>
      </c>
      <c r="K184" s="53" t="str">
        <f t="shared" si="31"/>
        <v>PP/VC/BA</v>
      </c>
      <c r="L184" t="str">
        <f>IF(C184="","",IF(LEN(Tabel2[[#This Row],[Entiteit of attribuut]])=2,"",Tabel2[[#This Row],[Entiteit]]&amp;"_"&amp;Tabel2[[#This Row],[Entiteit of attribuut]]))</f>
        <v>BA_AARDDAK</v>
      </c>
      <c r="M184" t="str">
        <f>IF(Schema!K197="","",Schema!K197)</f>
        <v/>
      </c>
      <c r="N184" t="str">
        <f>IF(Schema!L197="","",Schema!L197)</f>
        <v/>
      </c>
      <c r="O184" t="str">
        <f>IF(Schema!M197="","",Schema!M197)</f>
        <v/>
      </c>
      <c r="P184" t="str">
        <f>IF(Schema!N197="","",Schema!N197)</f>
        <v/>
      </c>
      <c r="Q184" t="str">
        <f>IF(Schema!P197="","",Schema!P197)</f>
        <v>O</v>
      </c>
    </row>
    <row r="185" spans="1:17" x14ac:dyDescent="0.2">
      <c r="A185" t="str">
        <f>Schema!A198&amp;Schema!B198&amp;Schema!C198&amp;Schema!D198&amp;Schema!E198&amp;Schema!F198</f>
        <v>AARDOBJ</v>
      </c>
      <c r="B185" t="str">
        <f t="shared" si="24"/>
        <v>BA</v>
      </c>
      <c r="C185" s="52">
        <f>IF(A185="","",IF(LEN(Schema!A198)=2,1,IF(LEN(Schema!B198)=2,10,IF(LEN(Schema!C198)=2,100,IF(LEN(Schema!D198)=2,1000,IF(LEN(Schema!E198)=2,10000,0))))))</f>
        <v>0</v>
      </c>
      <c r="D185" s="52">
        <f t="shared" si="25"/>
        <v>100</v>
      </c>
      <c r="E185" s="52">
        <f>IF(A185="","",SUM(Tabel2[[#This Row],[I1]:[I2]]))</f>
        <v>100</v>
      </c>
      <c r="F185" s="53" t="str">
        <f t="shared" si="26"/>
        <v>PP</v>
      </c>
      <c r="G185" s="53" t="str">
        <f t="shared" si="27"/>
        <v>VC</v>
      </c>
      <c r="H185" s="53" t="str">
        <f t="shared" si="28"/>
        <v>BA</v>
      </c>
      <c r="I185" s="53" t="str">
        <f t="shared" si="29"/>
        <v/>
      </c>
      <c r="J185" s="53" t="str">
        <f t="shared" si="30"/>
        <v/>
      </c>
      <c r="K185" s="53" t="str">
        <f t="shared" si="31"/>
        <v>PP/VC/BA</v>
      </c>
      <c r="L185" t="str">
        <f>IF(C185="","",IF(LEN(Tabel2[[#This Row],[Entiteit of attribuut]])=2,"",Tabel2[[#This Row],[Entiteit]]&amp;"_"&amp;Tabel2[[#This Row],[Entiteit of attribuut]]))</f>
        <v>BA_AARDOBJ</v>
      </c>
      <c r="M185" t="str">
        <f>IF(Schema!K198="","",Schema!K198)</f>
        <v/>
      </c>
      <c r="N185" t="str">
        <f>IF(Schema!L198="","",Schema!L198)</f>
        <v/>
      </c>
      <c r="O185" t="str">
        <f>IF(Schema!M198="","",Schema!M198)</f>
        <v/>
      </c>
      <c r="P185" t="str">
        <f>IF(Schema!N198="","",Schema!N198)</f>
        <v/>
      </c>
      <c r="Q185" t="str">
        <f>IF(Schema!P198="","",Schema!P198)</f>
        <v>O</v>
      </c>
    </row>
    <row r="186" spans="1:17" x14ac:dyDescent="0.2">
      <c r="A186" t="str">
        <f>Schema!A199&amp;Schema!B199&amp;Schema!C199&amp;Schema!D199&amp;Schema!E199&amp;Schema!F199</f>
        <v>AARDVLR</v>
      </c>
      <c r="B186" t="str">
        <f t="shared" si="24"/>
        <v>BA</v>
      </c>
      <c r="C186" s="52">
        <f>IF(A186="","",IF(LEN(Schema!A199)=2,1,IF(LEN(Schema!B199)=2,10,IF(LEN(Schema!C199)=2,100,IF(LEN(Schema!D199)=2,1000,IF(LEN(Schema!E199)=2,10000,0))))))</f>
        <v>0</v>
      </c>
      <c r="D186" s="52">
        <f t="shared" si="25"/>
        <v>100</v>
      </c>
      <c r="E186" s="52">
        <f>IF(A186="","",SUM(Tabel2[[#This Row],[I1]:[I2]]))</f>
        <v>100</v>
      </c>
      <c r="F186" s="53" t="str">
        <f t="shared" si="26"/>
        <v>PP</v>
      </c>
      <c r="G186" s="53" t="str">
        <f t="shared" si="27"/>
        <v>VC</v>
      </c>
      <c r="H186" s="53" t="str">
        <f t="shared" si="28"/>
        <v>BA</v>
      </c>
      <c r="I186" s="53" t="str">
        <f t="shared" si="29"/>
        <v/>
      </c>
      <c r="J186" s="53" t="str">
        <f t="shared" si="30"/>
        <v/>
      </c>
      <c r="K186" s="53" t="str">
        <f t="shared" si="31"/>
        <v>PP/VC/BA</v>
      </c>
      <c r="L186" t="str">
        <f>IF(C186="","",IF(LEN(Tabel2[[#This Row],[Entiteit of attribuut]])=2,"",Tabel2[[#This Row],[Entiteit]]&amp;"_"&amp;Tabel2[[#This Row],[Entiteit of attribuut]]))</f>
        <v>BA_AARDVLR</v>
      </c>
      <c r="M186" t="str">
        <f>IF(Schema!K199="","",Schema!K199)</f>
        <v/>
      </c>
      <c r="N186" t="str">
        <f>IF(Schema!L199="","",Schema!L199)</f>
        <v/>
      </c>
      <c r="O186" t="str">
        <f>IF(Schema!M199="","",Schema!M199)</f>
        <v/>
      </c>
      <c r="P186" t="str">
        <f>IF(Schema!N199="","",Schema!N199)</f>
        <v/>
      </c>
      <c r="Q186" t="str">
        <f>IF(Schema!P199="","",Schema!P199)</f>
        <v>O</v>
      </c>
    </row>
    <row r="187" spans="1:17" x14ac:dyDescent="0.2">
      <c r="A187" t="str">
        <f>Schema!A200&amp;Schema!B200&amp;Schema!C200&amp;Schema!D200&amp;Schema!E200&amp;Schema!F200</f>
        <v>BESTEMO</v>
      </c>
      <c r="B187" t="str">
        <f t="shared" si="24"/>
        <v>BA</v>
      </c>
      <c r="C187" s="52">
        <f>IF(A187="","",IF(LEN(Schema!A200)=2,1,IF(LEN(Schema!B200)=2,10,IF(LEN(Schema!C200)=2,100,IF(LEN(Schema!D200)=2,1000,IF(LEN(Schema!E200)=2,10000,0))))))</f>
        <v>0</v>
      </c>
      <c r="D187" s="52">
        <f t="shared" si="25"/>
        <v>100</v>
      </c>
      <c r="E187" s="52">
        <f>IF(A187="","",SUM(Tabel2[[#This Row],[I1]:[I2]]))</f>
        <v>100</v>
      </c>
      <c r="F187" s="53" t="str">
        <f t="shared" si="26"/>
        <v>PP</v>
      </c>
      <c r="G187" s="53" t="str">
        <f t="shared" si="27"/>
        <v>VC</v>
      </c>
      <c r="H187" s="53" t="str">
        <f t="shared" si="28"/>
        <v>BA</v>
      </c>
      <c r="I187" s="53" t="str">
        <f t="shared" si="29"/>
        <v/>
      </c>
      <c r="J187" s="53" t="str">
        <f t="shared" si="30"/>
        <v/>
      </c>
      <c r="K187" s="53" t="str">
        <f t="shared" si="31"/>
        <v>PP/VC/BA</v>
      </c>
      <c r="L187" t="str">
        <f>IF(C187="","",IF(LEN(Tabel2[[#This Row],[Entiteit of attribuut]])=2,"",Tabel2[[#This Row],[Entiteit]]&amp;"_"&amp;Tabel2[[#This Row],[Entiteit of attribuut]]))</f>
        <v>BA_BESTEMO</v>
      </c>
      <c r="M187" t="str">
        <f>IF(Schema!K200="","",Schema!K200)</f>
        <v/>
      </c>
      <c r="N187" t="str">
        <f>IF(Schema!L200="","",Schema!L200)</f>
        <v/>
      </c>
      <c r="O187" t="str">
        <f>IF(Schema!M200="","",Schema!M200)</f>
        <v/>
      </c>
      <c r="P187" t="str">
        <f>IF(Schema!N200="","",Schema!N200)</f>
        <v/>
      </c>
      <c r="Q187" t="str">
        <f>IF(Schema!P200="","",Schema!P200)</f>
        <v>O</v>
      </c>
    </row>
    <row r="188" spans="1:17" x14ac:dyDescent="0.2">
      <c r="A188" t="str">
        <f>Schema!A201&amp;Schema!B201&amp;Schema!C201&amp;Schema!D201&amp;Schema!E201&amp;Schema!F201</f>
        <v>BOUWJR</v>
      </c>
      <c r="B188" t="str">
        <f t="shared" si="24"/>
        <v>BA</v>
      </c>
      <c r="C188" s="52">
        <f>IF(A188="","",IF(LEN(Schema!A201)=2,1,IF(LEN(Schema!B201)=2,10,IF(LEN(Schema!C201)=2,100,IF(LEN(Schema!D201)=2,1000,IF(LEN(Schema!E201)=2,10000,0))))))</f>
        <v>0</v>
      </c>
      <c r="D188" s="52">
        <f t="shared" si="25"/>
        <v>100</v>
      </c>
      <c r="E188" s="52">
        <f>IF(A188="","",SUM(Tabel2[[#This Row],[I1]:[I2]]))</f>
        <v>100</v>
      </c>
      <c r="F188" s="53" t="str">
        <f t="shared" si="26"/>
        <v>PP</v>
      </c>
      <c r="G188" s="53" t="str">
        <f t="shared" si="27"/>
        <v>VC</v>
      </c>
      <c r="H188" s="53" t="str">
        <f t="shared" si="28"/>
        <v>BA</v>
      </c>
      <c r="I188" s="53" t="str">
        <f t="shared" si="29"/>
        <v/>
      </c>
      <c r="J188" s="53" t="str">
        <f t="shared" si="30"/>
        <v/>
      </c>
      <c r="K188" s="53" t="str">
        <f t="shared" si="31"/>
        <v>PP/VC/BA</v>
      </c>
      <c r="L188" t="str">
        <f>IF(C188="","",IF(LEN(Tabel2[[#This Row],[Entiteit of attribuut]])=2,"",Tabel2[[#This Row],[Entiteit]]&amp;"_"&amp;Tabel2[[#This Row],[Entiteit of attribuut]]))</f>
        <v>BA_BOUWJR</v>
      </c>
      <c r="M188" t="str">
        <f>IF(Schema!K201="","",Schema!K201)</f>
        <v/>
      </c>
      <c r="N188" t="str">
        <f>IF(Schema!L201="","",Schema!L201)</f>
        <v/>
      </c>
      <c r="O188" t="str">
        <f>IF(Schema!M201="","",Schema!M201)</f>
        <v/>
      </c>
      <c r="P188" t="str">
        <f>IF(Schema!N201="","",Schema!N201)</f>
        <v/>
      </c>
      <c r="Q188" t="str">
        <f>IF(Schema!P201="","",Schema!P201)</f>
        <v>O</v>
      </c>
    </row>
    <row r="189" spans="1:17" x14ac:dyDescent="0.2">
      <c r="A189" t="str">
        <f>Schema!A202&amp;Schema!B202&amp;Schema!C202&amp;Schema!D202&amp;Schema!E202&amp;Schema!F202</f>
        <v>BDRVVEL</v>
      </c>
      <c r="B189" t="str">
        <f t="shared" si="24"/>
        <v>BA</v>
      </c>
      <c r="C189" s="52">
        <f>IF(A189="","",IF(LEN(Schema!A202)=2,1,IF(LEN(Schema!B202)=2,10,IF(LEN(Schema!C202)=2,100,IF(LEN(Schema!D202)=2,1000,IF(LEN(Schema!E202)=2,10000,0))))))</f>
        <v>0</v>
      </c>
      <c r="D189" s="52">
        <f t="shared" si="25"/>
        <v>100</v>
      </c>
      <c r="E189" s="52">
        <f>IF(A189="","",SUM(Tabel2[[#This Row],[I1]:[I2]]))</f>
        <v>100</v>
      </c>
      <c r="F189" s="53" t="str">
        <f t="shared" si="26"/>
        <v>PP</v>
      </c>
      <c r="G189" s="53" t="str">
        <f t="shared" si="27"/>
        <v>VC</v>
      </c>
      <c r="H189" s="53" t="str">
        <f t="shared" si="28"/>
        <v>BA</v>
      </c>
      <c r="I189" s="53" t="str">
        <f t="shared" si="29"/>
        <v/>
      </c>
      <c r="J189" s="53" t="str">
        <f t="shared" si="30"/>
        <v/>
      </c>
      <c r="K189" s="53" t="str">
        <f t="shared" si="31"/>
        <v>PP/VC/BA</v>
      </c>
      <c r="L189" t="str">
        <f>IF(C189="","",IF(LEN(Tabel2[[#This Row],[Entiteit of attribuut]])=2,"",Tabel2[[#This Row],[Entiteit]]&amp;"_"&amp;Tabel2[[#This Row],[Entiteit of attribuut]]))</f>
        <v>BA_BDRVVEL</v>
      </c>
      <c r="M189" t="str">
        <f>IF(Schema!K202="","",Schema!K202)</f>
        <v/>
      </c>
      <c r="N189" t="str">
        <f>IF(Schema!L202="","",Schema!L202)</f>
        <v/>
      </c>
      <c r="O189" t="str">
        <f>IF(Schema!M202="","",Schema!M202)</f>
        <v/>
      </c>
      <c r="P189" t="str">
        <f>IF(Schema!N202="","",Schema!N202)</f>
        <v/>
      </c>
      <c r="Q189" t="str">
        <f>IF(Schema!P202="","",Schema!P202)</f>
        <v>LEEG</v>
      </c>
    </row>
    <row r="190" spans="1:17" x14ac:dyDescent="0.2">
      <c r="A190" t="str">
        <f>Schema!A203&amp;Schema!B203&amp;Schema!C203&amp;Schema!D203&amp;Schema!E203&amp;Schema!F203</f>
        <v>BTWCD</v>
      </c>
      <c r="B190" t="str">
        <f t="shared" si="24"/>
        <v>BA</v>
      </c>
      <c r="C190" s="52">
        <f>IF(A190="","",IF(LEN(Schema!A203)=2,1,IF(LEN(Schema!B203)=2,10,IF(LEN(Schema!C203)=2,100,IF(LEN(Schema!D203)=2,1000,IF(LEN(Schema!E203)=2,10000,0))))))</f>
        <v>0</v>
      </c>
      <c r="D190" s="52">
        <f t="shared" si="25"/>
        <v>100</v>
      </c>
      <c r="E190" s="52">
        <f>IF(A190="","",SUM(Tabel2[[#This Row],[I1]:[I2]]))</f>
        <v>100</v>
      </c>
      <c r="F190" s="53" t="str">
        <f t="shared" si="26"/>
        <v>PP</v>
      </c>
      <c r="G190" s="53" t="str">
        <f t="shared" si="27"/>
        <v>VC</v>
      </c>
      <c r="H190" s="53" t="str">
        <f t="shared" si="28"/>
        <v>BA</v>
      </c>
      <c r="I190" s="53" t="str">
        <f t="shared" si="29"/>
        <v/>
      </c>
      <c r="J190" s="53" t="str">
        <f t="shared" si="30"/>
        <v/>
      </c>
      <c r="K190" s="53" t="str">
        <f t="shared" si="31"/>
        <v>PP/VC/BA</v>
      </c>
      <c r="L190" t="str">
        <f>IF(C190="","",IF(LEN(Tabel2[[#This Row],[Entiteit of attribuut]])=2,"",Tabel2[[#This Row],[Entiteit]]&amp;"_"&amp;Tabel2[[#This Row],[Entiteit of attribuut]]))</f>
        <v>BA_BTWCD</v>
      </c>
      <c r="M190" t="str">
        <f>IF(Schema!K203="","",Schema!K203)</f>
        <v/>
      </c>
      <c r="N190" t="str">
        <f>IF(Schema!L203="","",Schema!L203)</f>
        <v/>
      </c>
      <c r="O190" t="str">
        <f>IF(Schema!M203="","",Schema!M203)</f>
        <v/>
      </c>
      <c r="P190" t="str">
        <f>IF(Schema!N203="","",Schema!N203)</f>
        <v/>
      </c>
      <c r="Q190" t="str">
        <f>IF(Schema!P203="","",Schema!P203)</f>
        <v>O</v>
      </c>
    </row>
    <row r="191" spans="1:17" x14ac:dyDescent="0.2">
      <c r="A191" t="str">
        <f>Schema!A204&amp;Schema!B204&amp;Schema!C204&amp;Schema!D204&amp;Schema!E204&amp;Schema!F204</f>
        <v>EIGBELT</v>
      </c>
      <c r="B191" t="str">
        <f t="shared" si="24"/>
        <v>BA</v>
      </c>
      <c r="C191" s="52">
        <f>IF(A191="","",IF(LEN(Schema!A204)=2,1,IF(LEN(Schema!B204)=2,10,IF(LEN(Schema!C204)=2,100,IF(LEN(Schema!D204)=2,1000,IF(LEN(Schema!E204)=2,10000,0))))))</f>
        <v>0</v>
      </c>
      <c r="D191" s="52">
        <f t="shared" si="25"/>
        <v>100</v>
      </c>
      <c r="E191" s="52">
        <f>IF(A191="","",SUM(Tabel2[[#This Row],[I1]:[I2]]))</f>
        <v>100</v>
      </c>
      <c r="F191" s="53" t="str">
        <f t="shared" si="26"/>
        <v>PP</v>
      </c>
      <c r="G191" s="53" t="str">
        <f t="shared" si="27"/>
        <v>VC</v>
      </c>
      <c r="H191" s="53" t="str">
        <f t="shared" si="28"/>
        <v>BA</v>
      </c>
      <c r="I191" s="53" t="str">
        <f t="shared" si="29"/>
        <v/>
      </c>
      <c r="J191" s="53" t="str">
        <f t="shared" si="30"/>
        <v/>
      </c>
      <c r="K191" s="53" t="str">
        <f t="shared" si="31"/>
        <v>PP/VC/BA</v>
      </c>
      <c r="L191" t="str">
        <f>IF(C191="","",IF(LEN(Tabel2[[#This Row],[Entiteit of attribuut]])=2,"",Tabel2[[#This Row],[Entiteit]]&amp;"_"&amp;Tabel2[[#This Row],[Entiteit of attribuut]]))</f>
        <v>BA_EIGBELT</v>
      </c>
      <c r="M191" t="str">
        <f>IF(Schema!K204="","",Schema!K204)</f>
        <v/>
      </c>
      <c r="N191" t="str">
        <f>IF(Schema!L204="","",Schema!L204)</f>
        <v/>
      </c>
      <c r="O191" t="str">
        <f>IF(Schema!M204="","",Schema!M204)</f>
        <v/>
      </c>
      <c r="P191" t="str">
        <f>IF(Schema!N204="","",Schema!N204)</f>
        <v/>
      </c>
      <c r="Q191" t="str">
        <f>IF(Schema!P204="","",Schema!P204)</f>
        <v>LEEG</v>
      </c>
    </row>
    <row r="192" spans="1:17" x14ac:dyDescent="0.2">
      <c r="A192" t="str">
        <f>Schema!A205&amp;Schema!B205&amp;Schema!C205&amp;Schema!D205&amp;Schema!E205&amp;Schema!F205</f>
        <v>ENTITEI</v>
      </c>
      <c r="B192" t="str">
        <f t="shared" si="24"/>
        <v>BA</v>
      </c>
      <c r="C192" s="52">
        <f>IF(A192="","",IF(LEN(Schema!A205)=2,1,IF(LEN(Schema!B205)=2,10,IF(LEN(Schema!C205)=2,100,IF(LEN(Schema!D205)=2,1000,IF(LEN(Schema!E205)=2,10000,0))))))</f>
        <v>0</v>
      </c>
      <c r="D192" s="52">
        <f t="shared" si="25"/>
        <v>100</v>
      </c>
      <c r="E192" s="52">
        <f>IF(A192="","",SUM(Tabel2[[#This Row],[I1]:[I2]]))</f>
        <v>100</v>
      </c>
      <c r="F192" s="53" t="str">
        <f t="shared" si="26"/>
        <v>PP</v>
      </c>
      <c r="G192" s="53" t="str">
        <f t="shared" si="27"/>
        <v>VC</v>
      </c>
      <c r="H192" s="53" t="str">
        <f t="shared" si="28"/>
        <v>BA</v>
      </c>
      <c r="I192" s="53" t="str">
        <f t="shared" si="29"/>
        <v/>
      </c>
      <c r="J192" s="53" t="str">
        <f t="shared" si="30"/>
        <v/>
      </c>
      <c r="K192" s="53" t="str">
        <f t="shared" si="31"/>
        <v>PP/VC/BA</v>
      </c>
      <c r="L192" t="str">
        <f>IF(C192="","",IF(LEN(Tabel2[[#This Row],[Entiteit of attribuut]])=2,"",Tabel2[[#This Row],[Entiteit]]&amp;"_"&amp;Tabel2[[#This Row],[Entiteit of attribuut]]))</f>
        <v>BA_ENTITEI</v>
      </c>
      <c r="M192" t="str">
        <f>IF(Schema!K205="","",Schema!K205)</f>
        <v/>
      </c>
      <c r="N192" t="str">
        <f>IF(Schema!L205="","",Schema!L205)</f>
        <v/>
      </c>
      <c r="O192" t="str">
        <f>IF(Schema!M205="","",Schema!M205)</f>
        <v/>
      </c>
      <c r="P192" t="str">
        <f>IF(Schema!N205="","",Schema!N205)</f>
        <v/>
      </c>
      <c r="Q192" t="str">
        <f>IF(Schema!P205="","",Schema!P205)</f>
        <v>LEEG</v>
      </c>
    </row>
    <row r="193" spans="1:17" x14ac:dyDescent="0.2">
      <c r="A193" t="str">
        <f>Schema!A206&amp;Schema!B206&amp;Schema!C206&amp;Schema!D206&amp;Schema!E206&amp;Schema!F206</f>
        <v>EKLVVEO</v>
      </c>
      <c r="B193" t="str">
        <f t="shared" si="24"/>
        <v>BA</v>
      </c>
      <c r="C193" s="52">
        <f>IF(A193="","",IF(LEN(Schema!A206)=2,1,IF(LEN(Schema!B206)=2,10,IF(LEN(Schema!C206)=2,100,IF(LEN(Schema!D206)=2,1000,IF(LEN(Schema!E206)=2,10000,0))))))</f>
        <v>0</v>
      </c>
      <c r="D193" s="52">
        <f t="shared" si="25"/>
        <v>100</v>
      </c>
      <c r="E193" s="52">
        <f>IF(A193="","",SUM(Tabel2[[#This Row],[I1]:[I2]]))</f>
        <v>100</v>
      </c>
      <c r="F193" s="53" t="str">
        <f t="shared" si="26"/>
        <v>PP</v>
      </c>
      <c r="G193" s="53" t="str">
        <f t="shared" si="27"/>
        <v>VC</v>
      </c>
      <c r="H193" s="53" t="str">
        <f t="shared" si="28"/>
        <v>BA</v>
      </c>
      <c r="I193" s="53" t="str">
        <f t="shared" si="29"/>
        <v/>
      </c>
      <c r="J193" s="53" t="str">
        <f t="shared" si="30"/>
        <v/>
      </c>
      <c r="K193" s="53" t="str">
        <f t="shared" si="31"/>
        <v>PP/VC/BA</v>
      </c>
      <c r="L193" t="str">
        <f>IF(C193="","",IF(LEN(Tabel2[[#This Row],[Entiteit of attribuut]])=2,"",Tabel2[[#This Row],[Entiteit]]&amp;"_"&amp;Tabel2[[#This Row],[Entiteit of attribuut]]))</f>
        <v>BA_EKLVVEO</v>
      </c>
      <c r="M193" t="str">
        <f>IF(Schema!K206="","",Schema!K206)</f>
        <v/>
      </c>
      <c r="N193" t="str">
        <f>IF(Schema!L206="","",Schema!L206)</f>
        <v/>
      </c>
      <c r="O193" t="str">
        <f>IF(Schema!M206="","",Schema!M206)</f>
        <v/>
      </c>
      <c r="P193" t="str">
        <f>IF(Schema!N206="","",Schema!N206)</f>
        <v/>
      </c>
      <c r="Q193" t="str">
        <f>IF(Schema!P206="","",Schema!P206)</f>
        <v>LEEG</v>
      </c>
    </row>
    <row r="194" spans="1:17" x14ac:dyDescent="0.2">
      <c r="A194" t="str">
        <f>Schema!A207&amp;Schema!B207&amp;Schema!C207&amp;Schema!D207&amp;Schema!E207&amp;Schema!F207</f>
        <v>GBRFVBO</v>
      </c>
      <c r="B194" t="str">
        <f t="shared" si="24"/>
        <v>BA</v>
      </c>
      <c r="C194" s="52">
        <f>IF(A194="","",IF(LEN(Schema!A207)=2,1,IF(LEN(Schema!B207)=2,10,IF(LEN(Schema!C207)=2,100,IF(LEN(Schema!D207)=2,1000,IF(LEN(Schema!E207)=2,10000,0))))))</f>
        <v>0</v>
      </c>
      <c r="D194" s="52">
        <f t="shared" si="25"/>
        <v>100</v>
      </c>
      <c r="E194" s="52">
        <f>IF(A194="","",SUM(Tabel2[[#This Row],[I1]:[I2]]))</f>
        <v>100</v>
      </c>
      <c r="F194" s="53" t="str">
        <f t="shared" si="26"/>
        <v>PP</v>
      </c>
      <c r="G194" s="53" t="str">
        <f t="shared" si="27"/>
        <v>VC</v>
      </c>
      <c r="H194" s="53" t="str">
        <f t="shared" si="28"/>
        <v>BA</v>
      </c>
      <c r="I194" s="53" t="str">
        <f t="shared" si="29"/>
        <v/>
      </c>
      <c r="J194" s="53" t="str">
        <f t="shared" si="30"/>
        <v/>
      </c>
      <c r="K194" s="53" t="str">
        <f t="shared" si="31"/>
        <v>PP/VC/BA</v>
      </c>
      <c r="L194" t="str">
        <f>IF(C194="","",IF(LEN(Tabel2[[#This Row],[Entiteit of attribuut]])=2,"",Tabel2[[#This Row],[Entiteit]]&amp;"_"&amp;Tabel2[[#This Row],[Entiteit of attribuut]]))</f>
        <v>BA_GBRFVBO</v>
      </c>
      <c r="M194" t="str">
        <f>IF(Schema!K207="","",Schema!K207)</f>
        <v/>
      </c>
      <c r="N194" t="str">
        <f>IF(Schema!L207="","",Schema!L207)</f>
        <v/>
      </c>
      <c r="O194" t="str">
        <f>IF(Schema!M207="","",Schema!M207)</f>
        <v/>
      </c>
      <c r="P194" t="str">
        <f>IF(Schema!N207="","",Schema!N207)</f>
        <v/>
      </c>
      <c r="Q194" t="str">
        <f>IF(Schema!P207="","",Schema!P207)</f>
        <v>O</v>
      </c>
    </row>
    <row r="195" spans="1:17" x14ac:dyDescent="0.2">
      <c r="A195" t="str">
        <f>Schema!A208&amp;Schema!B208&amp;Schema!C208&amp;Schema!D208&amp;Schema!E208&amp;Schema!F208</f>
        <v>HNRTM</v>
      </c>
      <c r="B195" t="str">
        <f t="shared" ref="B195:B258" si="32">IF(LEN(A195)=2,A195,IF(A195="","Leeg",B194))</f>
        <v>BA</v>
      </c>
      <c r="C195" s="52">
        <f>IF(A195="","",IF(LEN(Schema!A208)=2,1,IF(LEN(Schema!B208)=2,10,IF(LEN(Schema!C208)=2,100,IF(LEN(Schema!D208)=2,1000,IF(LEN(Schema!E208)=2,10000,0))))))</f>
        <v>0</v>
      </c>
      <c r="D195" s="52">
        <f t="shared" ref="D195:D258" si="33">IF(C195=0,D194,C195)</f>
        <v>100</v>
      </c>
      <c r="E195" s="52">
        <f>IF(A195="","",SUM(Tabel2[[#This Row],[I1]:[I2]]))</f>
        <v>100</v>
      </c>
      <c r="F195" s="53" t="str">
        <f t="shared" ref="F195:F258" si="34">IF(A195="","",IF(C195=1,B195,F194))</f>
        <v>PP</v>
      </c>
      <c r="G195" s="53" t="str">
        <f t="shared" ref="G195:G258" si="35">IF(C195=10,A195,IF(OR(C195=0,C195=100,C195=1000,C195=10000),G194,""))</f>
        <v>VC</v>
      </c>
      <c r="H195" s="53" t="str">
        <f t="shared" ref="H195:H258" si="36">IF(E195=200,B195,IF(OR(C195=0,C195=100,C195=1000,C195=10000),H194,""))</f>
        <v>BA</v>
      </c>
      <c r="I195" s="53" t="str">
        <f t="shared" ref="I195:I258" si="37">IF(E195=2000,B195,IF(OR(C195=0,C195=10000),I194,""))</f>
        <v/>
      </c>
      <c r="J195" s="53" t="str">
        <f t="shared" ref="J195:J258" si="38">IF(E195=20000,B195,IF(OR(C195=0,,C195=10000),J194,""))</f>
        <v/>
      </c>
      <c r="K195" s="53" t="str">
        <f t="shared" ref="K195:K258" si="39">IF(C195="","",IF(OR(E195=1,E195=10,E195=100,E195=1000,E195=10000),K194,IF(E195=2,F195,IF(E195=20,F195&amp;"/"&amp;G195,IF(E195=200,F195&amp;"/"&amp;G195&amp;"/"&amp;H195,IF(E195=2000,F195&amp;"/"&amp;G195&amp;"/"&amp;H195&amp;"/"&amp;I195,IF(E195=20000,F195&amp;"/"&amp;G195&amp;"/"&amp;H195&amp;"/"&amp;I195&amp;"/"&amp;J195)))))))</f>
        <v>PP/VC/BA</v>
      </c>
      <c r="L195" t="str">
        <f>IF(C195="","",IF(LEN(Tabel2[[#This Row],[Entiteit of attribuut]])=2,"",Tabel2[[#This Row],[Entiteit]]&amp;"_"&amp;Tabel2[[#This Row],[Entiteit of attribuut]]))</f>
        <v>BA_HNRTM</v>
      </c>
      <c r="M195" t="str">
        <f>IF(Schema!K208="","",Schema!K208)</f>
        <v/>
      </c>
      <c r="N195" t="str">
        <f>IF(Schema!L208="","",Schema!L208)</f>
        <v/>
      </c>
      <c r="O195" t="str">
        <f>IF(Schema!M208="","",Schema!M208)</f>
        <v/>
      </c>
      <c r="P195" t="str">
        <f>IF(Schema!N208="","",Schema!N208)</f>
        <v/>
      </c>
      <c r="Q195" t="str">
        <f>IF(Schema!P208="","",Schema!P208)</f>
        <v>LEEG</v>
      </c>
    </row>
    <row r="196" spans="1:17" x14ac:dyDescent="0.2">
      <c r="A196" t="str">
        <f>Schema!A209&amp;Schema!B209&amp;Schema!C209&amp;Schema!D209&amp;Schema!E209&amp;Schema!F209</f>
        <v>HUISEIG</v>
      </c>
      <c r="B196" t="str">
        <f t="shared" si="32"/>
        <v>BA</v>
      </c>
      <c r="C196" s="52">
        <f>IF(A196="","",IF(LEN(Schema!A209)=2,1,IF(LEN(Schema!B209)=2,10,IF(LEN(Schema!C209)=2,100,IF(LEN(Schema!D209)=2,1000,IF(LEN(Schema!E209)=2,10000,0))))))</f>
        <v>0</v>
      </c>
      <c r="D196" s="52">
        <f t="shared" si="33"/>
        <v>100</v>
      </c>
      <c r="E196" s="52">
        <f>IF(A196="","",SUM(Tabel2[[#This Row],[I1]:[I2]]))</f>
        <v>100</v>
      </c>
      <c r="F196" s="53" t="str">
        <f t="shared" si="34"/>
        <v>PP</v>
      </c>
      <c r="G196" s="53" t="str">
        <f t="shared" si="35"/>
        <v>VC</v>
      </c>
      <c r="H196" s="53" t="str">
        <f t="shared" si="36"/>
        <v>BA</v>
      </c>
      <c r="I196" s="53" t="str">
        <f t="shared" si="37"/>
        <v/>
      </c>
      <c r="J196" s="53" t="str">
        <f t="shared" si="38"/>
        <v/>
      </c>
      <c r="K196" s="53" t="str">
        <f t="shared" si="39"/>
        <v>PP/VC/BA</v>
      </c>
      <c r="L196" t="str">
        <f>IF(C196="","",IF(LEN(Tabel2[[#This Row],[Entiteit of attribuut]])=2,"",Tabel2[[#This Row],[Entiteit]]&amp;"_"&amp;Tabel2[[#This Row],[Entiteit of attribuut]]))</f>
        <v>BA_HUISEIG</v>
      </c>
      <c r="M196" t="str">
        <f>IF(Schema!K209="","",Schema!K209)</f>
        <v/>
      </c>
      <c r="N196" t="str">
        <f>IF(Schema!L209="","",Schema!L209)</f>
        <v/>
      </c>
      <c r="O196" t="str">
        <f>IF(Schema!M209="","",Schema!M209)</f>
        <v/>
      </c>
      <c r="P196" t="str">
        <f>IF(Schema!N209="","",Schema!N209)</f>
        <v/>
      </c>
      <c r="Q196" t="str">
        <f>IF(Schema!P209="","",Schema!P209)</f>
        <v>LEEG</v>
      </c>
    </row>
    <row r="197" spans="1:17" x14ac:dyDescent="0.2">
      <c r="A197" t="str">
        <f>Schema!A210&amp;Schema!B210&amp;Schema!C210&amp;Schema!D210&amp;Schema!E210&amp;Schema!F210</f>
        <v>HUISNR</v>
      </c>
      <c r="B197" t="str">
        <f t="shared" si="32"/>
        <v>BA</v>
      </c>
      <c r="C197" s="52">
        <f>IF(A197="","",IF(LEN(Schema!A210)=2,1,IF(LEN(Schema!B210)=2,10,IF(LEN(Schema!C210)=2,100,IF(LEN(Schema!D210)=2,1000,IF(LEN(Schema!E210)=2,10000,0))))))</f>
        <v>0</v>
      </c>
      <c r="D197" s="52">
        <f t="shared" si="33"/>
        <v>100</v>
      </c>
      <c r="E197" s="52">
        <f>IF(A197="","",SUM(Tabel2[[#This Row],[I1]:[I2]]))</f>
        <v>100</v>
      </c>
      <c r="F197" s="53" t="str">
        <f t="shared" si="34"/>
        <v>PP</v>
      </c>
      <c r="G197" s="53" t="str">
        <f t="shared" si="35"/>
        <v>VC</v>
      </c>
      <c r="H197" s="53" t="str">
        <f t="shared" si="36"/>
        <v>BA</v>
      </c>
      <c r="I197" s="53" t="str">
        <f t="shared" si="37"/>
        <v/>
      </c>
      <c r="J197" s="53" t="str">
        <f t="shared" si="38"/>
        <v/>
      </c>
      <c r="K197" s="53" t="str">
        <f t="shared" si="39"/>
        <v>PP/VC/BA</v>
      </c>
      <c r="L197" t="str">
        <f>IF(C197="","",IF(LEN(Tabel2[[#This Row],[Entiteit of attribuut]])=2,"",Tabel2[[#This Row],[Entiteit]]&amp;"_"&amp;Tabel2[[#This Row],[Entiteit of attribuut]]))</f>
        <v>BA_HUISNR</v>
      </c>
      <c r="M197" t="str">
        <f>IF(Schema!K210="","",Schema!K210)</f>
        <v/>
      </c>
      <c r="N197" t="str">
        <f>IF(Schema!L210="","",Schema!L210)</f>
        <v/>
      </c>
      <c r="O197" t="str">
        <f>IF(Schema!M210="","",Schema!M210)</f>
        <v/>
      </c>
      <c r="P197" t="str">
        <f>IF(Schema!N210="","",Schema!N210)</f>
        <v/>
      </c>
      <c r="Q197" t="str">
        <f>IF(Schema!P210="","",Schema!P210)</f>
        <v>O</v>
      </c>
    </row>
    <row r="198" spans="1:17" x14ac:dyDescent="0.2">
      <c r="A198" t="str">
        <f>Schema!A211&amp;Schema!B211&amp;Schema!C211&amp;Schema!D211&amp;Schema!E211&amp;Schema!F211</f>
        <v>ONDSTT</v>
      </c>
      <c r="B198" t="str">
        <f t="shared" si="32"/>
        <v>BA</v>
      </c>
      <c r="C198" s="52">
        <f>IF(A198="","",IF(LEN(Schema!A211)=2,1,IF(LEN(Schema!B211)=2,10,IF(LEN(Schema!C211)=2,100,IF(LEN(Schema!D211)=2,1000,IF(LEN(Schema!E211)=2,10000,0))))))</f>
        <v>0</v>
      </c>
      <c r="D198" s="52">
        <f t="shared" si="33"/>
        <v>100</v>
      </c>
      <c r="E198" s="52">
        <f>IF(A198="","",SUM(Tabel2[[#This Row],[I1]:[I2]]))</f>
        <v>100</v>
      </c>
      <c r="F198" s="53" t="str">
        <f t="shared" si="34"/>
        <v>PP</v>
      </c>
      <c r="G198" s="53" t="str">
        <f t="shared" si="35"/>
        <v>VC</v>
      </c>
      <c r="H198" s="53" t="str">
        <f t="shared" si="36"/>
        <v>BA</v>
      </c>
      <c r="I198" s="53" t="str">
        <f t="shared" si="37"/>
        <v/>
      </c>
      <c r="J198" s="53" t="str">
        <f t="shared" si="38"/>
        <v/>
      </c>
      <c r="K198" s="53" t="str">
        <f t="shared" si="39"/>
        <v>PP/VC/BA</v>
      </c>
      <c r="L198" t="str">
        <f>IF(C198="","",IF(LEN(Tabel2[[#This Row],[Entiteit of attribuut]])=2,"",Tabel2[[#This Row],[Entiteit]]&amp;"_"&amp;Tabel2[[#This Row],[Entiteit of attribuut]]))</f>
        <v>BA_ONDSTT</v>
      </c>
      <c r="M198" t="str">
        <f>IF(Schema!K211="","",Schema!K211)</f>
        <v/>
      </c>
      <c r="N198" t="str">
        <f>IF(Schema!L211="","",Schema!L211)</f>
        <v/>
      </c>
      <c r="O198" t="str">
        <f>IF(Schema!M211="","",Schema!M211)</f>
        <v/>
      </c>
      <c r="P198" t="str">
        <f>IF(Schema!N211="","",Schema!N211)</f>
        <v/>
      </c>
      <c r="Q198" t="str">
        <f>IF(Schema!P211="","",Schema!P211)</f>
        <v>O</v>
      </c>
    </row>
    <row r="199" spans="1:17" x14ac:dyDescent="0.2">
      <c r="A199" t="str">
        <f>Schema!A212&amp;Schema!B212&amp;Schema!C212&amp;Schema!D212&amp;Schema!E212&amp;Schema!F212</f>
        <v>PCODE</v>
      </c>
      <c r="B199" t="str">
        <f t="shared" si="32"/>
        <v>BA</v>
      </c>
      <c r="C199" s="52">
        <f>IF(A199="","",IF(LEN(Schema!A212)=2,1,IF(LEN(Schema!B212)=2,10,IF(LEN(Schema!C212)=2,100,IF(LEN(Schema!D212)=2,1000,IF(LEN(Schema!E212)=2,10000,0))))))</f>
        <v>0</v>
      </c>
      <c r="D199" s="52">
        <f t="shared" si="33"/>
        <v>100</v>
      </c>
      <c r="E199" s="52">
        <f>IF(A199="","",SUM(Tabel2[[#This Row],[I1]:[I2]]))</f>
        <v>100</v>
      </c>
      <c r="F199" s="53" t="str">
        <f t="shared" si="34"/>
        <v>PP</v>
      </c>
      <c r="G199" s="53" t="str">
        <f t="shared" si="35"/>
        <v>VC</v>
      </c>
      <c r="H199" s="53" t="str">
        <f t="shared" si="36"/>
        <v>BA</v>
      </c>
      <c r="I199" s="53" t="str">
        <f t="shared" si="37"/>
        <v/>
      </c>
      <c r="J199" s="53" t="str">
        <f t="shared" si="38"/>
        <v/>
      </c>
      <c r="K199" s="53" t="str">
        <f t="shared" si="39"/>
        <v>PP/VC/BA</v>
      </c>
      <c r="L199" t="str">
        <f>IF(C199="","",IF(LEN(Tabel2[[#This Row],[Entiteit of attribuut]])=2,"",Tabel2[[#This Row],[Entiteit]]&amp;"_"&amp;Tabel2[[#This Row],[Entiteit of attribuut]]))</f>
        <v>BA_PCODE</v>
      </c>
      <c r="M199" t="str">
        <f>IF(Schema!K212="","",Schema!K212)</f>
        <v/>
      </c>
      <c r="N199" t="str">
        <f>IF(Schema!L212="","",Schema!L212)</f>
        <v/>
      </c>
      <c r="O199" t="str">
        <f>IF(Schema!M212="","",Schema!M212)</f>
        <v/>
      </c>
      <c r="P199" t="str">
        <f>IF(Schema!N212="","",Schema!N212)</f>
        <v/>
      </c>
      <c r="Q199" t="str">
        <f>IF(Schema!P212="","",Schema!P212)</f>
        <v>O</v>
      </c>
    </row>
    <row r="200" spans="1:17" x14ac:dyDescent="0.2">
      <c r="A200" t="str">
        <f>Schema!A213&amp;Schema!B213&amp;Schema!C213&amp;Schema!D213&amp;Schema!E213&amp;Schema!F213</f>
        <v>PLAATS</v>
      </c>
      <c r="B200" t="str">
        <f t="shared" si="32"/>
        <v>BA</v>
      </c>
      <c r="C200" s="52">
        <f>IF(A200="","",IF(LEN(Schema!A213)=2,1,IF(LEN(Schema!B213)=2,10,IF(LEN(Schema!C213)=2,100,IF(LEN(Schema!D213)=2,1000,IF(LEN(Schema!E213)=2,10000,0))))))</f>
        <v>0</v>
      </c>
      <c r="D200" s="52">
        <f t="shared" si="33"/>
        <v>100</v>
      </c>
      <c r="E200" s="52">
        <f>IF(A200="","",SUM(Tabel2[[#This Row],[I1]:[I2]]))</f>
        <v>100</v>
      </c>
      <c r="F200" s="53" t="str">
        <f t="shared" si="34"/>
        <v>PP</v>
      </c>
      <c r="G200" s="53" t="str">
        <f t="shared" si="35"/>
        <v>VC</v>
      </c>
      <c r="H200" s="53" t="str">
        <f t="shared" si="36"/>
        <v>BA</v>
      </c>
      <c r="I200" s="53" t="str">
        <f t="shared" si="37"/>
        <v/>
      </c>
      <c r="J200" s="53" t="str">
        <f t="shared" si="38"/>
        <v/>
      </c>
      <c r="K200" s="53" t="str">
        <f t="shared" si="39"/>
        <v>PP/VC/BA</v>
      </c>
      <c r="L200" t="str">
        <f>IF(C200="","",IF(LEN(Tabel2[[#This Row],[Entiteit of attribuut]])=2,"",Tabel2[[#This Row],[Entiteit]]&amp;"_"&amp;Tabel2[[#This Row],[Entiteit of attribuut]]))</f>
        <v>BA_PLAATS</v>
      </c>
      <c r="M200" t="str">
        <f>IF(Schema!K213="","",Schema!K213)</f>
        <v/>
      </c>
      <c r="N200" t="str">
        <f>IF(Schema!L213="","",Schema!L213)</f>
        <v/>
      </c>
      <c r="O200" t="str">
        <f>IF(Schema!M213="","",Schema!M213)</f>
        <v/>
      </c>
      <c r="P200" t="str">
        <f>IF(Schema!N213="","",Schema!N213)</f>
        <v/>
      </c>
      <c r="Q200" t="str">
        <f>IF(Schema!P213="","",Schema!P213)</f>
        <v>O</v>
      </c>
    </row>
    <row r="201" spans="1:17" x14ac:dyDescent="0.2">
      <c r="A201" t="str">
        <f>Schema!A214&amp;Schema!B214&amp;Schema!C214&amp;Schema!D214&amp;Schema!E214&amp;Schema!F214</f>
        <v>STRAAT</v>
      </c>
      <c r="B201" t="str">
        <f t="shared" si="32"/>
        <v>BA</v>
      </c>
      <c r="C201" s="52">
        <f>IF(A201="","",IF(LEN(Schema!A214)=2,1,IF(LEN(Schema!B214)=2,10,IF(LEN(Schema!C214)=2,100,IF(LEN(Schema!D214)=2,1000,IF(LEN(Schema!E214)=2,10000,0))))))</f>
        <v>0</v>
      </c>
      <c r="D201" s="52">
        <f t="shared" si="33"/>
        <v>100</v>
      </c>
      <c r="E201" s="52">
        <f>IF(A201="","",SUM(Tabel2[[#This Row],[I1]:[I2]]))</f>
        <v>100</v>
      </c>
      <c r="F201" s="53" t="str">
        <f t="shared" si="34"/>
        <v>PP</v>
      </c>
      <c r="G201" s="53" t="str">
        <f t="shared" si="35"/>
        <v>VC</v>
      </c>
      <c r="H201" s="53" t="str">
        <f t="shared" si="36"/>
        <v>BA</v>
      </c>
      <c r="I201" s="53" t="str">
        <f t="shared" si="37"/>
        <v/>
      </c>
      <c r="J201" s="53" t="str">
        <f t="shared" si="38"/>
        <v/>
      </c>
      <c r="K201" s="53" t="str">
        <f t="shared" si="39"/>
        <v>PP/VC/BA</v>
      </c>
      <c r="L201" t="str">
        <f>IF(C201="","",IF(LEN(Tabel2[[#This Row],[Entiteit of attribuut]])=2,"",Tabel2[[#This Row],[Entiteit]]&amp;"_"&amp;Tabel2[[#This Row],[Entiteit of attribuut]]))</f>
        <v>BA_STRAAT</v>
      </c>
      <c r="M201" t="str">
        <f>IF(Schema!K214="","",Schema!K214)</f>
        <v/>
      </c>
      <c r="N201" t="str">
        <f>IF(Schema!L214="","",Schema!L214)</f>
        <v/>
      </c>
      <c r="O201" t="str">
        <f>IF(Schema!M214="","",Schema!M214)</f>
        <v/>
      </c>
      <c r="P201" t="str">
        <f>IF(Schema!N214="","",Schema!N214)</f>
        <v/>
      </c>
      <c r="Q201" t="str">
        <f>IF(Schema!P214="","",Schema!P214)</f>
        <v>O</v>
      </c>
    </row>
    <row r="202" spans="1:17" x14ac:dyDescent="0.2">
      <c r="A202" t="str">
        <f>Schema!A215&amp;Schema!B215&amp;Schema!C215&amp;Schema!D215&amp;Schema!E215&amp;Schema!F215</f>
        <v>TLT</v>
      </c>
      <c r="B202" t="str">
        <f t="shared" si="32"/>
        <v>BA</v>
      </c>
      <c r="C202" s="52">
        <f>IF(A202="","",IF(LEN(Schema!A215)=2,1,IF(LEN(Schema!B215)=2,10,IF(LEN(Schema!C215)=2,100,IF(LEN(Schema!D215)=2,1000,IF(LEN(Schema!E215)=2,10000,0))))))</f>
        <v>0</v>
      </c>
      <c r="D202" s="52">
        <f t="shared" si="33"/>
        <v>100</v>
      </c>
      <c r="E202" s="52">
        <f>IF(A202="","",SUM(Tabel2[[#This Row],[I1]:[I2]]))</f>
        <v>100</v>
      </c>
      <c r="F202" s="53" t="str">
        <f t="shared" si="34"/>
        <v>PP</v>
      </c>
      <c r="G202" s="53" t="str">
        <f t="shared" si="35"/>
        <v>VC</v>
      </c>
      <c r="H202" s="53" t="str">
        <f t="shared" si="36"/>
        <v>BA</v>
      </c>
      <c r="I202" s="53" t="str">
        <f t="shared" si="37"/>
        <v/>
      </c>
      <c r="J202" s="53" t="str">
        <f t="shared" si="38"/>
        <v/>
      </c>
      <c r="K202" s="53" t="str">
        <f t="shared" si="39"/>
        <v>PP/VC/BA</v>
      </c>
      <c r="L202" t="str">
        <f>IF(C202="","",IF(LEN(Tabel2[[#This Row],[Entiteit of attribuut]])=2,"",Tabel2[[#This Row],[Entiteit]]&amp;"_"&amp;Tabel2[[#This Row],[Entiteit of attribuut]]))</f>
        <v>BA_TLT</v>
      </c>
      <c r="M202" t="str">
        <f>IF(Schema!K215="","",Schema!K215)</f>
        <v/>
      </c>
      <c r="N202" t="str">
        <f>IF(Schema!L215="","",Schema!L215)</f>
        <v/>
      </c>
      <c r="O202" t="str">
        <f>IF(Schema!M215="","",Schema!M215)</f>
        <v/>
      </c>
      <c r="P202" t="str">
        <f>IF(Schema!N215="","",Schema!N215)</f>
        <v/>
      </c>
      <c r="Q202" t="str">
        <f>IF(Schema!P215="","",Schema!P215)</f>
        <v>LEEG</v>
      </c>
    </row>
    <row r="203" spans="1:17" x14ac:dyDescent="0.2">
      <c r="A203" t="str">
        <f>Schema!A216&amp;Schema!B216&amp;Schema!C216&amp;Schema!D216&amp;Schema!E216&amp;Schema!F216</f>
        <v>TOEGEBR</v>
      </c>
      <c r="B203" t="str">
        <f t="shared" si="32"/>
        <v>BA</v>
      </c>
      <c r="C203" s="52">
        <f>IF(A203="","",IF(LEN(Schema!A216)=2,1,IF(LEN(Schema!B216)=2,10,IF(LEN(Schema!C216)=2,100,IF(LEN(Schema!D216)=2,1000,IF(LEN(Schema!E216)=2,10000,0))))))</f>
        <v>0</v>
      </c>
      <c r="D203" s="52">
        <f t="shared" si="33"/>
        <v>100</v>
      </c>
      <c r="E203" s="52">
        <f>IF(A203="","",SUM(Tabel2[[#This Row],[I1]:[I2]]))</f>
        <v>100</v>
      </c>
      <c r="F203" s="53" t="str">
        <f t="shared" si="34"/>
        <v>PP</v>
      </c>
      <c r="G203" s="53" t="str">
        <f t="shared" si="35"/>
        <v>VC</v>
      </c>
      <c r="H203" s="53" t="str">
        <f t="shared" si="36"/>
        <v>BA</v>
      </c>
      <c r="I203" s="53" t="str">
        <f t="shared" si="37"/>
        <v/>
      </c>
      <c r="J203" s="53" t="str">
        <f t="shared" si="38"/>
        <v/>
      </c>
      <c r="K203" s="53" t="str">
        <f t="shared" si="39"/>
        <v>PP/VC/BA</v>
      </c>
      <c r="L203" t="str">
        <f>IF(C203="","",IF(LEN(Tabel2[[#This Row],[Entiteit of attribuut]])=2,"",Tabel2[[#This Row],[Entiteit]]&amp;"_"&amp;Tabel2[[#This Row],[Entiteit of attribuut]]))</f>
        <v>BA_TOEGEBR</v>
      </c>
      <c r="M203" t="str">
        <f>IF(Schema!K216="","",Schema!K216)</f>
        <v/>
      </c>
      <c r="N203" t="str">
        <f>IF(Schema!L216="","",Schema!L216)</f>
        <v/>
      </c>
      <c r="O203" t="str">
        <f>IF(Schema!M216="","",Schema!M216)</f>
        <v/>
      </c>
      <c r="P203" t="str">
        <f>IF(Schema!N216="","",Schema!N216)</f>
        <v/>
      </c>
      <c r="Q203" t="str">
        <f>IF(Schema!P216="","",Schema!P216)</f>
        <v>O</v>
      </c>
    </row>
    <row r="204" spans="1:17" x14ac:dyDescent="0.2">
      <c r="A204" t="str">
        <f>Schema!A217&amp;Schema!B217&amp;Schema!C217&amp;Schema!D217&amp;Schema!E217&amp;Schema!F217</f>
        <v>TOEVOEG</v>
      </c>
      <c r="B204" t="str">
        <f t="shared" si="32"/>
        <v>BA</v>
      </c>
      <c r="C204" s="52">
        <f>IF(A204="","",IF(LEN(Schema!A217)=2,1,IF(LEN(Schema!B217)=2,10,IF(LEN(Schema!C217)=2,100,IF(LEN(Schema!D217)=2,1000,IF(LEN(Schema!E217)=2,10000,0))))))</f>
        <v>0</v>
      </c>
      <c r="D204" s="52">
        <f t="shared" si="33"/>
        <v>100</v>
      </c>
      <c r="E204" s="52">
        <f>IF(A204="","",SUM(Tabel2[[#This Row],[I1]:[I2]]))</f>
        <v>100</v>
      </c>
      <c r="F204" s="53" t="str">
        <f t="shared" si="34"/>
        <v>PP</v>
      </c>
      <c r="G204" s="53" t="str">
        <f t="shared" si="35"/>
        <v>VC</v>
      </c>
      <c r="H204" s="53" t="str">
        <f t="shared" si="36"/>
        <v>BA</v>
      </c>
      <c r="I204" s="53" t="str">
        <f t="shared" si="37"/>
        <v/>
      </c>
      <c r="J204" s="53" t="str">
        <f t="shared" si="38"/>
        <v/>
      </c>
      <c r="K204" s="53" t="str">
        <f t="shared" si="39"/>
        <v>PP/VC/BA</v>
      </c>
      <c r="L204" t="str">
        <f>IF(C204="","",IF(LEN(Tabel2[[#This Row],[Entiteit of attribuut]])=2,"",Tabel2[[#This Row],[Entiteit]]&amp;"_"&amp;Tabel2[[#This Row],[Entiteit of attribuut]]))</f>
        <v>BA_TOEVOEG</v>
      </c>
      <c r="M204" t="str">
        <f>IF(Schema!K217="","",Schema!K217)</f>
        <v/>
      </c>
      <c r="N204" t="str">
        <f>IF(Schema!L217="","",Schema!L217)</f>
        <v/>
      </c>
      <c r="O204" t="str">
        <f>IF(Schema!M217="","",Schema!M217)</f>
        <v/>
      </c>
      <c r="P204" t="str">
        <f>IF(Schema!N217="","",Schema!N217)</f>
        <v/>
      </c>
      <c r="Q204" t="str">
        <f>IF(Schema!P217="","",Schema!P217)</f>
        <v>O</v>
      </c>
    </row>
    <row r="205" spans="1:17" x14ac:dyDescent="0.2">
      <c r="A205" t="str">
        <f>Schema!A218&amp;Schema!B218&amp;Schema!C218&amp;Schema!D218&amp;Schema!E218&amp;Schema!F218</f>
        <v>VBOID</v>
      </c>
      <c r="B205" t="str">
        <f t="shared" si="32"/>
        <v>BA</v>
      </c>
      <c r="C205" s="52">
        <f>IF(A205="","",IF(LEN(Schema!A218)=2,1,IF(LEN(Schema!B218)=2,10,IF(LEN(Schema!C218)=2,100,IF(LEN(Schema!D218)=2,1000,IF(LEN(Schema!E218)=2,10000,0))))))</f>
        <v>0</v>
      </c>
      <c r="D205" s="52">
        <f t="shared" si="33"/>
        <v>100</v>
      </c>
      <c r="E205" s="52">
        <f>IF(A205="","",SUM(Tabel2[[#This Row],[I1]:[I2]]))</f>
        <v>100</v>
      </c>
      <c r="F205" s="53" t="str">
        <f t="shared" si="34"/>
        <v>PP</v>
      </c>
      <c r="G205" s="53" t="str">
        <f t="shared" si="35"/>
        <v>VC</v>
      </c>
      <c r="H205" s="53" t="str">
        <f t="shared" si="36"/>
        <v>BA</v>
      </c>
      <c r="I205" s="53" t="str">
        <f t="shared" si="37"/>
        <v/>
      </c>
      <c r="J205" s="53" t="str">
        <f t="shared" si="38"/>
        <v/>
      </c>
      <c r="K205" s="53" t="str">
        <f t="shared" si="39"/>
        <v>PP/VC/BA</v>
      </c>
      <c r="L205" t="str">
        <f>IF(C205="","",IF(LEN(Tabel2[[#This Row],[Entiteit of attribuut]])=2,"",Tabel2[[#This Row],[Entiteit]]&amp;"_"&amp;Tabel2[[#This Row],[Entiteit of attribuut]]))</f>
        <v>BA_VBOID</v>
      </c>
      <c r="M205" t="str">
        <f>IF(Schema!K218="","",Schema!K218)</f>
        <v/>
      </c>
      <c r="N205" t="str">
        <f>IF(Schema!L218="","",Schema!L218)</f>
        <v/>
      </c>
      <c r="O205" t="str">
        <f>IF(Schema!M218="","",Schema!M218)</f>
        <v/>
      </c>
      <c r="P205" t="str">
        <f>IF(Schema!N218="","",Schema!N218)</f>
        <v/>
      </c>
      <c r="Q205" t="str">
        <f>IF(Schema!P218="","",Schema!P218)</f>
        <v>O</v>
      </c>
    </row>
    <row r="206" spans="1:17" x14ac:dyDescent="0.2">
      <c r="A206" t="str">
        <f>Schema!A219&amp;Schema!B219&amp;Schema!C219&amp;Schema!D219&amp;Schema!E219&amp;Schema!F219</f>
        <v>VOLGNUM</v>
      </c>
      <c r="B206" t="str">
        <f t="shared" si="32"/>
        <v>BA</v>
      </c>
      <c r="C206" s="52">
        <f>IF(A206="","",IF(LEN(Schema!A219)=2,1,IF(LEN(Schema!B219)=2,10,IF(LEN(Schema!C219)=2,100,IF(LEN(Schema!D219)=2,1000,IF(LEN(Schema!E219)=2,10000,0))))))</f>
        <v>0</v>
      </c>
      <c r="D206" s="52">
        <f t="shared" si="33"/>
        <v>100</v>
      </c>
      <c r="E206" s="52">
        <f>IF(A206="","",SUM(Tabel2[[#This Row],[I1]:[I2]]))</f>
        <v>100</v>
      </c>
      <c r="F206" s="53" t="str">
        <f t="shared" si="34"/>
        <v>PP</v>
      </c>
      <c r="G206" s="53" t="str">
        <f t="shared" si="35"/>
        <v>VC</v>
      </c>
      <c r="H206" s="53" t="str">
        <f t="shared" si="36"/>
        <v>BA</v>
      </c>
      <c r="I206" s="53" t="str">
        <f t="shared" si="37"/>
        <v/>
      </c>
      <c r="J206" s="53" t="str">
        <f t="shared" si="38"/>
        <v/>
      </c>
      <c r="K206" s="53" t="str">
        <f t="shared" si="39"/>
        <v>PP/VC/BA</v>
      </c>
      <c r="L206" t="str">
        <f>IF(C206="","",IF(LEN(Tabel2[[#This Row],[Entiteit of attribuut]])=2,"",Tabel2[[#This Row],[Entiteit]]&amp;"_"&amp;Tabel2[[#This Row],[Entiteit of attribuut]]))</f>
        <v>BA_VOLGNUM</v>
      </c>
      <c r="M206" t="str">
        <f>IF(Schema!K219="","",Schema!K219)</f>
        <v/>
      </c>
      <c r="N206" t="str">
        <f>IF(Schema!L219="","",Schema!L219)</f>
        <v/>
      </c>
      <c r="O206" t="str">
        <f>IF(Schema!M219="","",Schema!M219)</f>
        <v/>
      </c>
      <c r="P206" t="str">
        <f>IF(Schema!N219="","",Schema!N219)</f>
        <v/>
      </c>
      <c r="Q206" t="str">
        <f>IF(Schema!P219="","",Schema!P219)</f>
        <v>O</v>
      </c>
    </row>
    <row r="207" spans="1:17" x14ac:dyDescent="0.2">
      <c r="A207" t="str">
        <f>Schema!A220&amp;Schema!B220&amp;Schema!C220&amp;Schema!D220&amp;Schema!E220&amp;Schema!F220</f>
        <v>VRWRKCD</v>
      </c>
      <c r="B207" t="str">
        <f t="shared" si="32"/>
        <v>BA</v>
      </c>
      <c r="C207" s="52">
        <f>IF(A207="","",IF(LEN(Schema!A220)=2,1,IF(LEN(Schema!B220)=2,10,IF(LEN(Schema!C220)=2,100,IF(LEN(Schema!D220)=2,1000,IF(LEN(Schema!E220)=2,10000,0))))))</f>
        <v>0</v>
      </c>
      <c r="D207" s="52">
        <f t="shared" si="33"/>
        <v>100</v>
      </c>
      <c r="E207" s="52">
        <f>IF(A207="","",SUM(Tabel2[[#This Row],[I1]:[I2]]))</f>
        <v>100</v>
      </c>
      <c r="F207" s="53" t="str">
        <f t="shared" si="34"/>
        <v>PP</v>
      </c>
      <c r="G207" s="53" t="str">
        <f t="shared" si="35"/>
        <v>VC</v>
      </c>
      <c r="H207" s="53" t="str">
        <f t="shared" si="36"/>
        <v>BA</v>
      </c>
      <c r="I207" s="53" t="str">
        <f t="shared" si="37"/>
        <v/>
      </c>
      <c r="J207" s="53" t="str">
        <f t="shared" si="38"/>
        <v/>
      </c>
      <c r="K207" s="53" t="str">
        <f t="shared" si="39"/>
        <v>PP/VC/BA</v>
      </c>
      <c r="L207" t="str">
        <f>IF(C207="","",IF(LEN(Tabel2[[#This Row],[Entiteit of attribuut]])=2,"",Tabel2[[#This Row],[Entiteit]]&amp;"_"&amp;Tabel2[[#This Row],[Entiteit of attribuut]]))</f>
        <v>BA_VRWRKCD</v>
      </c>
      <c r="M207" t="str">
        <f>IF(Schema!K220="","",Schema!K220)</f>
        <v/>
      </c>
      <c r="N207" t="str">
        <f>IF(Schema!L220="","",Schema!L220)</f>
        <v/>
      </c>
      <c r="O207" t="str">
        <f>IF(Schema!M220="","",Schema!M220)</f>
        <v/>
      </c>
      <c r="P207" t="str">
        <f>IF(Schema!N220="","",Schema!N220)</f>
        <v/>
      </c>
      <c r="Q207" t="str">
        <f>IF(Schema!P220="","",Schema!P220)</f>
        <v>LEEG</v>
      </c>
    </row>
    <row r="208" spans="1:17" x14ac:dyDescent="0.2">
      <c r="A208" t="str">
        <f>Schema!A221&amp;Schema!B221&amp;Schema!C221&amp;Schema!D221&amp;Schema!E221&amp;Schema!F221</f>
        <v>VVEAANW</v>
      </c>
      <c r="B208" t="str">
        <f t="shared" si="32"/>
        <v>BA</v>
      </c>
      <c r="C208" s="52">
        <f>IF(A208="","",IF(LEN(Schema!A221)=2,1,IF(LEN(Schema!B221)=2,10,IF(LEN(Schema!C221)=2,100,IF(LEN(Schema!D221)=2,1000,IF(LEN(Schema!E221)=2,10000,0))))))</f>
        <v>0</v>
      </c>
      <c r="D208" s="52">
        <f t="shared" si="33"/>
        <v>100</v>
      </c>
      <c r="E208" s="52">
        <f>IF(A208="","",SUM(Tabel2[[#This Row],[I1]:[I2]]))</f>
        <v>100</v>
      </c>
      <c r="F208" s="53" t="str">
        <f t="shared" si="34"/>
        <v>PP</v>
      </c>
      <c r="G208" s="53" t="str">
        <f t="shared" si="35"/>
        <v>VC</v>
      </c>
      <c r="H208" s="53" t="str">
        <f t="shared" si="36"/>
        <v>BA</v>
      </c>
      <c r="I208" s="53" t="str">
        <f t="shared" si="37"/>
        <v/>
      </c>
      <c r="J208" s="53" t="str">
        <f t="shared" si="38"/>
        <v/>
      </c>
      <c r="K208" s="53" t="str">
        <f t="shared" si="39"/>
        <v>PP/VC/BA</v>
      </c>
      <c r="L208" t="str">
        <f>IF(C208="","",IF(LEN(Tabel2[[#This Row],[Entiteit of attribuut]])=2,"",Tabel2[[#This Row],[Entiteit]]&amp;"_"&amp;Tabel2[[#This Row],[Entiteit of attribuut]]))</f>
        <v>BA_VVEAANW</v>
      </c>
      <c r="M208" t="str">
        <f>IF(Schema!K221="","",Schema!K221)</f>
        <v/>
      </c>
      <c r="N208" t="str">
        <f>IF(Schema!L221="","",Schema!L221)</f>
        <v/>
      </c>
      <c r="O208" t="str">
        <f>IF(Schema!M221="","",Schema!M221)</f>
        <v/>
      </c>
      <c r="P208" t="str">
        <f>IF(Schema!N221="","",Schema!N221)</f>
        <v/>
      </c>
      <c r="Q208" t="str">
        <f>IF(Schema!P221="","",Schema!P221)</f>
        <v>LEEG</v>
      </c>
    </row>
    <row r="209" spans="1:17" x14ac:dyDescent="0.2">
      <c r="A209" t="str">
        <f>Schema!A222&amp;Schema!B222&amp;Schema!C222&amp;Schema!D222&amp;Schema!E222&amp;Schema!F222</f>
        <v>OP</v>
      </c>
      <c r="B209" t="str">
        <f t="shared" si="32"/>
        <v>OP</v>
      </c>
      <c r="C209" s="52">
        <f>IF(A209="","",IF(LEN(Schema!A222)=2,1,IF(LEN(Schema!B222)=2,10,IF(LEN(Schema!C222)=2,100,IF(LEN(Schema!D222)=2,1000,IF(LEN(Schema!E222)=2,10000,0))))))</f>
        <v>1000</v>
      </c>
      <c r="D209" s="52">
        <f t="shared" si="33"/>
        <v>1000</v>
      </c>
      <c r="E209" s="52">
        <f>IF(A209="","",SUM(Tabel2[[#This Row],[I1]:[I2]]))</f>
        <v>2000</v>
      </c>
      <c r="F209" s="53" t="str">
        <f t="shared" si="34"/>
        <v>PP</v>
      </c>
      <c r="G209" s="53" t="str">
        <f t="shared" si="35"/>
        <v>VC</v>
      </c>
      <c r="H209" s="53" t="str">
        <f t="shared" si="36"/>
        <v>BA</v>
      </c>
      <c r="I209" s="53" t="str">
        <f t="shared" si="37"/>
        <v>OP</v>
      </c>
      <c r="J209" s="53" t="str">
        <f t="shared" si="38"/>
        <v/>
      </c>
      <c r="K209" s="53" t="str">
        <f t="shared" si="39"/>
        <v>PP/VC/BA/OP</v>
      </c>
      <c r="L209" t="str">
        <f>IF(C209="","",IF(LEN(Tabel2[[#This Row],[Entiteit of attribuut]])=2,"",Tabel2[[#This Row],[Entiteit]]&amp;"_"&amp;Tabel2[[#This Row],[Entiteit of attribuut]]))</f>
        <v/>
      </c>
      <c r="M209" t="str">
        <f>IF(Schema!K222="","",Schema!K222)</f>
        <v/>
      </c>
      <c r="N209" t="str">
        <f>IF(Schema!L222="","",Schema!L222)</f>
        <v/>
      </c>
      <c r="O209" t="str">
        <f>IF(Schema!M222="","",Schema!M222)</f>
        <v/>
      </c>
      <c r="P209" t="str">
        <f>IF(Schema!N222="","",Schema!N222)</f>
        <v/>
      </c>
      <c r="Q209" t="str">
        <f>IF(Schema!P222="","",Schema!P222)</f>
        <v>O</v>
      </c>
    </row>
    <row r="210" spans="1:17" x14ac:dyDescent="0.2">
      <c r="A210" t="str">
        <f>Schema!A223&amp;Schema!B223&amp;Schema!C223&amp;Schema!D223&amp;Schema!E223&amp;Schema!F223</f>
        <v>BAFWST</v>
      </c>
      <c r="B210" t="str">
        <f t="shared" si="32"/>
        <v>OP</v>
      </c>
      <c r="C210" s="52">
        <f>IF(A210="","",IF(LEN(Schema!A223)=2,1,IF(LEN(Schema!B223)=2,10,IF(LEN(Schema!C223)=2,100,IF(LEN(Schema!D223)=2,1000,IF(LEN(Schema!E223)=2,10000,0))))))</f>
        <v>0</v>
      </c>
      <c r="D210" s="52">
        <f t="shared" si="33"/>
        <v>1000</v>
      </c>
      <c r="E210" s="52">
        <f>IF(A210="","",SUM(Tabel2[[#This Row],[I1]:[I2]]))</f>
        <v>1000</v>
      </c>
      <c r="F210" s="53" t="str">
        <f t="shared" si="34"/>
        <v>PP</v>
      </c>
      <c r="G210" s="53" t="str">
        <f t="shared" si="35"/>
        <v>VC</v>
      </c>
      <c r="H210" s="53" t="str">
        <f t="shared" si="36"/>
        <v>BA</v>
      </c>
      <c r="I210" s="53" t="str">
        <f t="shared" si="37"/>
        <v>OP</v>
      </c>
      <c r="J210" s="53" t="str">
        <f t="shared" si="38"/>
        <v/>
      </c>
      <c r="K210" s="53" t="str">
        <f t="shared" si="39"/>
        <v>PP/VC/BA/OP</v>
      </c>
      <c r="L210" t="str">
        <f>IF(C210="","",IF(LEN(Tabel2[[#This Row],[Entiteit of attribuut]])=2,"",Tabel2[[#This Row],[Entiteit]]&amp;"_"&amp;Tabel2[[#This Row],[Entiteit of attribuut]]))</f>
        <v>OP_BAFWST</v>
      </c>
      <c r="M210" t="str">
        <f>IF(Schema!K223="","",Schema!K223)</f>
        <v/>
      </c>
      <c r="N210" t="str">
        <f>IF(Schema!L223="","",Schema!L223)</f>
        <v/>
      </c>
      <c r="O210" t="str">
        <f>IF(Schema!M223="","",Schema!M223)</f>
        <v/>
      </c>
      <c r="P210" t="str">
        <f>IF(Schema!N223="","",Schema!N223)</f>
        <v/>
      </c>
      <c r="Q210" t="str">
        <f>IF(Schema!P223="","",Schema!P223)</f>
        <v>O</v>
      </c>
    </row>
    <row r="211" spans="1:17" x14ac:dyDescent="0.2">
      <c r="A211" t="str">
        <f>Schema!A224&amp;Schema!B224&amp;Schema!C224&amp;Schema!D224&amp;Schema!E224&amp;Schema!F224</f>
        <v>BTP</v>
      </c>
      <c r="B211" t="str">
        <f t="shared" si="32"/>
        <v>OP</v>
      </c>
      <c r="C211" s="52">
        <f>IF(A211="","",IF(LEN(Schema!A224)=2,1,IF(LEN(Schema!B224)=2,10,IF(LEN(Schema!C224)=2,100,IF(LEN(Schema!D224)=2,1000,IF(LEN(Schema!E224)=2,10000,0))))))</f>
        <v>0</v>
      </c>
      <c r="D211" s="52">
        <f t="shared" si="33"/>
        <v>1000</v>
      </c>
      <c r="E211" s="52">
        <f>IF(A211="","",SUM(Tabel2[[#This Row],[I1]:[I2]]))</f>
        <v>1000</v>
      </c>
      <c r="F211" s="53" t="str">
        <f t="shared" si="34"/>
        <v>PP</v>
      </c>
      <c r="G211" s="53" t="str">
        <f t="shared" si="35"/>
        <v>VC</v>
      </c>
      <c r="H211" s="53" t="str">
        <f t="shared" si="36"/>
        <v>BA</v>
      </c>
      <c r="I211" s="53" t="str">
        <f t="shared" si="37"/>
        <v>OP</v>
      </c>
      <c r="J211" s="53" t="str">
        <f t="shared" si="38"/>
        <v/>
      </c>
      <c r="K211" s="53" t="str">
        <f t="shared" si="39"/>
        <v>PP/VC/BA/OP</v>
      </c>
      <c r="L211" t="str">
        <f>IF(C211="","",IF(LEN(Tabel2[[#This Row],[Entiteit of attribuut]])=2,"",Tabel2[[#This Row],[Entiteit]]&amp;"_"&amp;Tabel2[[#This Row],[Entiteit of attribuut]]))</f>
        <v>OP_BTP</v>
      </c>
      <c r="M211" t="str">
        <f>IF(Schema!K224="","",Schema!K224)</f>
        <v/>
      </c>
      <c r="N211" t="str">
        <f>IF(Schema!L224="","",Schema!L224)</f>
        <v/>
      </c>
      <c r="O211" t="str">
        <f>IF(Schema!M224="","",Schema!M224)</f>
        <v/>
      </c>
      <c r="P211" t="str">
        <f>IF(Schema!N224="","",Schema!N224)</f>
        <v/>
      </c>
      <c r="Q211" t="str">
        <f>IF(Schema!P224="","",Schema!P224)</f>
        <v>LEEG</v>
      </c>
    </row>
    <row r="212" spans="1:17" x14ac:dyDescent="0.2">
      <c r="A212" t="str">
        <f>Schema!A225&amp;Schema!B225&amp;Schema!C225&amp;Schema!D225&amp;Schema!E225&amp;Schema!F225</f>
        <v>CODE</v>
      </c>
      <c r="B212" t="str">
        <f t="shared" si="32"/>
        <v>OP</v>
      </c>
      <c r="C212" s="52">
        <f>IF(A212="","",IF(LEN(Schema!A225)=2,1,IF(LEN(Schema!B225)=2,10,IF(LEN(Schema!C225)=2,100,IF(LEN(Schema!D225)=2,1000,IF(LEN(Schema!E225)=2,10000,0))))))</f>
        <v>0</v>
      </c>
      <c r="D212" s="52">
        <f t="shared" si="33"/>
        <v>1000</v>
      </c>
      <c r="E212" s="52">
        <f>IF(A212="","",SUM(Tabel2[[#This Row],[I1]:[I2]]))</f>
        <v>1000</v>
      </c>
      <c r="F212" s="53" t="str">
        <f t="shared" si="34"/>
        <v>PP</v>
      </c>
      <c r="G212" s="53" t="str">
        <f t="shared" si="35"/>
        <v>VC</v>
      </c>
      <c r="H212" s="53" t="str">
        <f t="shared" si="36"/>
        <v>BA</v>
      </c>
      <c r="I212" s="53" t="str">
        <f t="shared" si="37"/>
        <v>OP</v>
      </c>
      <c r="J212" s="53" t="str">
        <f t="shared" si="38"/>
        <v/>
      </c>
      <c r="K212" s="53" t="str">
        <f t="shared" si="39"/>
        <v>PP/VC/BA/OP</v>
      </c>
      <c r="L212" t="str">
        <f>IF(C212="","",IF(LEN(Tabel2[[#This Row],[Entiteit of attribuut]])=2,"",Tabel2[[#This Row],[Entiteit]]&amp;"_"&amp;Tabel2[[#This Row],[Entiteit of attribuut]]))</f>
        <v>OP_CODE</v>
      </c>
      <c r="M212" t="str">
        <f>IF(Schema!K225="","",Schema!K225)</f>
        <v/>
      </c>
      <c r="N212" t="str">
        <f>IF(Schema!L225="","",Schema!L225)</f>
        <v/>
      </c>
      <c r="O212" t="str">
        <f>IF(Schema!M225="","",Schema!M225)</f>
        <v/>
      </c>
      <c r="P212" t="str">
        <f>IF(Schema!N225="","",Schema!N225)</f>
        <v/>
      </c>
      <c r="Q212" t="str">
        <f>IF(Schema!P225="","",Schema!P225)</f>
        <v>O</v>
      </c>
    </row>
    <row r="213" spans="1:17" x14ac:dyDescent="0.2">
      <c r="A213" t="str">
        <f>Schema!A226&amp;Schema!B226&amp;Schema!C226&amp;Schema!D226&amp;Schema!E226&amp;Schema!F226</f>
        <v>ENTITEI</v>
      </c>
      <c r="B213" t="str">
        <f t="shared" si="32"/>
        <v>OP</v>
      </c>
      <c r="C213" s="52">
        <f>IF(A213="","",IF(LEN(Schema!A226)=2,1,IF(LEN(Schema!B226)=2,10,IF(LEN(Schema!C226)=2,100,IF(LEN(Schema!D226)=2,1000,IF(LEN(Schema!E226)=2,10000,0))))))</f>
        <v>0</v>
      </c>
      <c r="D213" s="52">
        <f t="shared" si="33"/>
        <v>1000</v>
      </c>
      <c r="E213" s="52">
        <f>IF(A213="","",SUM(Tabel2[[#This Row],[I1]:[I2]]))</f>
        <v>1000</v>
      </c>
      <c r="F213" s="53" t="str">
        <f t="shared" si="34"/>
        <v>PP</v>
      </c>
      <c r="G213" s="53" t="str">
        <f t="shared" si="35"/>
        <v>VC</v>
      </c>
      <c r="H213" s="53" t="str">
        <f t="shared" si="36"/>
        <v>BA</v>
      </c>
      <c r="I213" s="53" t="str">
        <f t="shared" si="37"/>
        <v>OP</v>
      </c>
      <c r="J213" s="53" t="str">
        <f t="shared" si="38"/>
        <v/>
      </c>
      <c r="K213" s="53" t="str">
        <f t="shared" si="39"/>
        <v>PP/VC/BA/OP</v>
      </c>
      <c r="L213" t="str">
        <f>IF(C213="","",IF(LEN(Tabel2[[#This Row],[Entiteit of attribuut]])=2,"",Tabel2[[#This Row],[Entiteit]]&amp;"_"&amp;Tabel2[[#This Row],[Entiteit of attribuut]]))</f>
        <v>OP_ENTITEI</v>
      </c>
      <c r="M213" t="str">
        <f>IF(Schema!K226="","",Schema!K226)</f>
        <v/>
      </c>
      <c r="N213" t="str">
        <f>IF(Schema!L226="","",Schema!L226)</f>
        <v/>
      </c>
      <c r="O213" t="str">
        <f>IF(Schema!M226="","",Schema!M226)</f>
        <v/>
      </c>
      <c r="P213" t="str">
        <f>IF(Schema!N226="","",Schema!N226)</f>
        <v/>
      </c>
      <c r="Q213" t="str">
        <f>IF(Schema!P226="","",Schema!P226)</f>
        <v>LEEG</v>
      </c>
    </row>
    <row r="214" spans="1:17" x14ac:dyDescent="0.2">
      <c r="A214" t="str">
        <f>Schema!A227&amp;Schema!B227&amp;Schema!C227&amp;Schema!D227&amp;Schema!E227&amp;Schema!F227</f>
        <v>GADEKCD</v>
      </c>
      <c r="B214" t="str">
        <f t="shared" si="32"/>
        <v>OP</v>
      </c>
      <c r="C214" s="52">
        <f>IF(A214="","",IF(LEN(Schema!A227)=2,1,IF(LEN(Schema!B227)=2,10,IF(LEN(Schema!C227)=2,100,IF(LEN(Schema!D227)=2,1000,IF(LEN(Schema!E227)=2,10000,0))))))</f>
        <v>0</v>
      </c>
      <c r="D214" s="52">
        <f t="shared" si="33"/>
        <v>1000</v>
      </c>
      <c r="E214" s="52">
        <f>IF(A214="","",SUM(Tabel2[[#This Row],[I1]:[I2]]))</f>
        <v>1000</v>
      </c>
      <c r="F214" s="53" t="str">
        <f t="shared" si="34"/>
        <v>PP</v>
      </c>
      <c r="G214" s="53" t="str">
        <f t="shared" si="35"/>
        <v>VC</v>
      </c>
      <c r="H214" s="53" t="str">
        <f t="shared" si="36"/>
        <v>BA</v>
      </c>
      <c r="I214" s="53" t="str">
        <f t="shared" si="37"/>
        <v>OP</v>
      </c>
      <c r="J214" s="53" t="str">
        <f t="shared" si="38"/>
        <v/>
      </c>
      <c r="K214" s="53" t="str">
        <f t="shared" si="39"/>
        <v>PP/VC/BA/OP</v>
      </c>
      <c r="L214" t="str">
        <f>IF(C214="","",IF(LEN(Tabel2[[#This Row],[Entiteit of attribuut]])=2,"",Tabel2[[#This Row],[Entiteit]]&amp;"_"&amp;Tabel2[[#This Row],[Entiteit of attribuut]]))</f>
        <v>OP_GADEKCD</v>
      </c>
      <c r="M214" t="str">
        <f>IF(Schema!K227="","",Schema!K227)</f>
        <v/>
      </c>
      <c r="N214" t="str">
        <f>IF(Schema!L227="","",Schema!L227)</f>
        <v/>
      </c>
      <c r="O214" t="str">
        <f>IF(Schema!M227="","",Schema!M227)</f>
        <v/>
      </c>
      <c r="P214" t="str">
        <f>IF(Schema!N227="","",Schema!N227)</f>
        <v/>
      </c>
      <c r="Q214" t="str">
        <f>IF(Schema!P227="","",Schema!P227)</f>
        <v>V</v>
      </c>
    </row>
    <row r="215" spans="1:17" x14ac:dyDescent="0.2">
      <c r="A215" t="str">
        <f>Schema!A228&amp;Schema!B228&amp;Schema!C228&amp;Schema!D228&amp;Schema!E228&amp;Schema!F228</f>
        <v>GADEKCO</v>
      </c>
      <c r="B215" t="str">
        <f t="shared" si="32"/>
        <v>OP</v>
      </c>
      <c r="C215" s="52">
        <f>IF(A215="","",IF(LEN(Schema!A228)=2,1,IF(LEN(Schema!B228)=2,10,IF(LEN(Schema!C228)=2,100,IF(LEN(Schema!D228)=2,1000,IF(LEN(Schema!E228)=2,10000,0))))))</f>
        <v>0</v>
      </c>
      <c r="D215" s="52">
        <f t="shared" si="33"/>
        <v>1000</v>
      </c>
      <c r="E215" s="52">
        <f>IF(A215="","",SUM(Tabel2[[#This Row],[I1]:[I2]]))</f>
        <v>1000</v>
      </c>
      <c r="F215" s="53" t="str">
        <f t="shared" si="34"/>
        <v>PP</v>
      </c>
      <c r="G215" s="53" t="str">
        <f t="shared" si="35"/>
        <v>VC</v>
      </c>
      <c r="H215" s="53" t="str">
        <f t="shared" si="36"/>
        <v>BA</v>
      </c>
      <c r="I215" s="53" t="str">
        <f t="shared" si="37"/>
        <v>OP</v>
      </c>
      <c r="J215" s="53" t="str">
        <f t="shared" si="38"/>
        <v/>
      </c>
      <c r="K215" s="53" t="str">
        <f t="shared" si="39"/>
        <v>PP/VC/BA/OP</v>
      </c>
      <c r="L215" t="str">
        <f>IF(C215="","",IF(LEN(Tabel2[[#This Row],[Entiteit of attribuut]])=2,"",Tabel2[[#This Row],[Entiteit]]&amp;"_"&amp;Tabel2[[#This Row],[Entiteit of attribuut]]))</f>
        <v>OP_GADEKCO</v>
      </c>
      <c r="M215" t="str">
        <f>IF(Schema!K228="","",Schema!K228)</f>
        <v/>
      </c>
      <c r="N215" t="str">
        <f>IF(Schema!L228="","",Schema!L228)</f>
        <v/>
      </c>
      <c r="O215" t="str">
        <f>IF(Schema!M228="","",Schema!M228)</f>
        <v/>
      </c>
      <c r="P215" t="str">
        <f>IF(Schema!N228="","",Schema!N228)</f>
        <v/>
      </c>
      <c r="Q215" t="str">
        <f>IF(Schema!P228="","",Schema!P228)</f>
        <v>V</v>
      </c>
    </row>
    <row r="216" spans="1:17" x14ac:dyDescent="0.2">
      <c r="A216" t="str">
        <f>Schema!A229&amp;Schema!B229&amp;Schema!C229&amp;Schema!D229&amp;Schema!E229&amp;Schema!F229</f>
        <v>HUURBEL</v>
      </c>
      <c r="B216" t="str">
        <f t="shared" si="32"/>
        <v>OP</v>
      </c>
      <c r="C216" s="52">
        <f>IF(A216="","",IF(LEN(Schema!A229)=2,1,IF(LEN(Schema!B229)=2,10,IF(LEN(Schema!C229)=2,100,IF(LEN(Schema!D229)=2,1000,IF(LEN(Schema!E229)=2,10000,0))))))</f>
        <v>0</v>
      </c>
      <c r="D216" s="52">
        <f t="shared" si="33"/>
        <v>1000</v>
      </c>
      <c r="E216" s="52">
        <f>IF(A216="","",SUM(Tabel2[[#This Row],[I1]:[I2]]))</f>
        <v>1000</v>
      </c>
      <c r="F216" s="53" t="str">
        <f t="shared" si="34"/>
        <v>PP</v>
      </c>
      <c r="G216" s="53" t="str">
        <f t="shared" si="35"/>
        <v>VC</v>
      </c>
      <c r="H216" s="53" t="str">
        <f t="shared" si="36"/>
        <v>BA</v>
      </c>
      <c r="I216" s="53" t="str">
        <f t="shared" si="37"/>
        <v>OP</v>
      </c>
      <c r="J216" s="53" t="str">
        <f t="shared" si="38"/>
        <v/>
      </c>
      <c r="K216" s="53" t="str">
        <f t="shared" si="39"/>
        <v>PP/VC/BA/OP</v>
      </c>
      <c r="L216" t="str">
        <f>IF(C216="","",IF(LEN(Tabel2[[#This Row],[Entiteit of attribuut]])=2,"",Tabel2[[#This Row],[Entiteit]]&amp;"_"&amp;Tabel2[[#This Row],[Entiteit of attribuut]]))</f>
        <v>OP_HUURBEL</v>
      </c>
      <c r="M216" t="str">
        <f>IF(Schema!K229="","",Schema!K229)</f>
        <v/>
      </c>
      <c r="N216" t="str">
        <f>IF(Schema!L229="","",Schema!L229)</f>
        <v/>
      </c>
      <c r="O216" t="str">
        <f>IF(Schema!M229="","",Schema!M229)</f>
        <v/>
      </c>
      <c r="P216" t="str">
        <f>IF(Schema!N229="","",Schema!N229)</f>
        <v/>
      </c>
      <c r="Q216" t="str">
        <f>IF(Schema!P229="","",Schema!P229)</f>
        <v>LEEG</v>
      </c>
    </row>
    <row r="217" spans="1:17" x14ac:dyDescent="0.2">
      <c r="A217" t="str">
        <f>Schema!A230&amp;Schema!B230&amp;Schema!C230&amp;Schema!D230&amp;Schema!E230&amp;Schema!F230</f>
        <v>MVZGLAS</v>
      </c>
      <c r="B217" t="str">
        <f t="shared" si="32"/>
        <v>OP</v>
      </c>
      <c r="C217" s="52">
        <f>IF(A217="","",IF(LEN(Schema!A230)=2,1,IF(LEN(Schema!B230)=2,10,IF(LEN(Schema!C230)=2,100,IF(LEN(Schema!D230)=2,1000,IF(LEN(Schema!E230)=2,10000,0))))))</f>
        <v>0</v>
      </c>
      <c r="D217" s="52">
        <f t="shared" si="33"/>
        <v>1000</v>
      </c>
      <c r="E217" s="52">
        <f>IF(A217="","",SUM(Tabel2[[#This Row],[I1]:[I2]]))</f>
        <v>1000</v>
      </c>
      <c r="F217" s="53" t="str">
        <f t="shared" si="34"/>
        <v>PP</v>
      </c>
      <c r="G217" s="53" t="str">
        <f t="shared" si="35"/>
        <v>VC</v>
      </c>
      <c r="H217" s="53" t="str">
        <f t="shared" si="36"/>
        <v>BA</v>
      </c>
      <c r="I217" s="53" t="str">
        <f t="shared" si="37"/>
        <v>OP</v>
      </c>
      <c r="J217" s="53" t="str">
        <f t="shared" si="38"/>
        <v/>
      </c>
      <c r="K217" s="53" t="str">
        <f t="shared" si="39"/>
        <v>PP/VC/BA/OP</v>
      </c>
      <c r="L217" t="str">
        <f>IF(C217="","",IF(LEN(Tabel2[[#This Row],[Entiteit of attribuut]])=2,"",Tabel2[[#This Row],[Entiteit]]&amp;"_"&amp;Tabel2[[#This Row],[Entiteit of attribuut]]))</f>
        <v>OP_MVZGLAS</v>
      </c>
      <c r="M217" t="str">
        <f>IF(Schema!K230="","",Schema!K230)</f>
        <v/>
      </c>
      <c r="N217" t="str">
        <f>IF(Schema!L230="","",Schema!L230)</f>
        <v/>
      </c>
      <c r="O217" t="str">
        <f>IF(Schema!M230="","",Schema!M230)</f>
        <v/>
      </c>
      <c r="P217" t="str">
        <f>IF(Schema!N230="","",Schema!N230)</f>
        <v/>
      </c>
      <c r="Q217" t="str">
        <f>IF(Schema!P230="","",Schema!P230)</f>
        <v>LEEG</v>
      </c>
    </row>
    <row r="218" spans="1:17" x14ac:dyDescent="0.2">
      <c r="A218" t="str">
        <f>Schema!A231&amp;Schema!B231&amp;Schema!C231&amp;Schema!D231&amp;Schema!E231&amp;Schema!F231</f>
        <v>NJP</v>
      </c>
      <c r="B218" t="str">
        <f t="shared" si="32"/>
        <v>OP</v>
      </c>
      <c r="C218" s="52">
        <f>IF(A218="","",IF(LEN(Schema!A231)=2,1,IF(LEN(Schema!B231)=2,10,IF(LEN(Schema!C231)=2,100,IF(LEN(Schema!D231)=2,1000,IF(LEN(Schema!E231)=2,10000,0))))))</f>
        <v>0</v>
      </c>
      <c r="D218" s="52">
        <f t="shared" si="33"/>
        <v>1000</v>
      </c>
      <c r="E218" s="52">
        <f>IF(A218="","",SUM(Tabel2[[#This Row],[I1]:[I2]]))</f>
        <v>1000</v>
      </c>
      <c r="F218" s="53" t="str">
        <f t="shared" si="34"/>
        <v>PP</v>
      </c>
      <c r="G218" s="53" t="str">
        <f t="shared" si="35"/>
        <v>VC</v>
      </c>
      <c r="H218" s="53" t="str">
        <f t="shared" si="36"/>
        <v>BA</v>
      </c>
      <c r="I218" s="53" t="str">
        <f t="shared" si="37"/>
        <v>OP</v>
      </c>
      <c r="J218" s="53" t="str">
        <f t="shared" si="38"/>
        <v/>
      </c>
      <c r="K218" s="53" t="str">
        <f t="shared" si="39"/>
        <v>PP/VC/BA/OP</v>
      </c>
      <c r="L218" t="str">
        <f>IF(C218="","",IF(LEN(Tabel2[[#This Row],[Entiteit of attribuut]])=2,"",Tabel2[[#This Row],[Entiteit]]&amp;"_"&amp;Tabel2[[#This Row],[Entiteit of attribuut]]))</f>
        <v>OP_NJP</v>
      </c>
      <c r="M218" t="str">
        <f>IF(Schema!K231="","",Schema!K231)</f>
        <v/>
      </c>
      <c r="N218" t="str">
        <f>IF(Schema!L231="","",Schema!L231)</f>
        <v/>
      </c>
      <c r="O218" t="str">
        <f>IF(Schema!M231="","",Schema!M231)</f>
        <v/>
      </c>
      <c r="P218" t="str">
        <f>IF(Schema!N231="","",Schema!N231)</f>
        <v/>
      </c>
      <c r="Q218" t="str">
        <f>IF(Schema!P231="","",Schema!P231)</f>
        <v>O</v>
      </c>
    </row>
    <row r="219" spans="1:17" x14ac:dyDescent="0.2">
      <c r="A219" t="str">
        <f>Schema!A232&amp;Schema!B232&amp;Schema!C232&amp;Schema!D232&amp;Schema!E232&amp;Schema!F232</f>
        <v>PAFWST</v>
      </c>
      <c r="B219" t="str">
        <f t="shared" si="32"/>
        <v>OP</v>
      </c>
      <c r="C219" s="52">
        <f>IF(A219="","",IF(LEN(Schema!A232)=2,1,IF(LEN(Schema!B232)=2,10,IF(LEN(Schema!C232)=2,100,IF(LEN(Schema!D232)=2,1000,IF(LEN(Schema!E232)=2,10000,0))))))</f>
        <v>0</v>
      </c>
      <c r="D219" s="52">
        <f t="shared" si="33"/>
        <v>1000</v>
      </c>
      <c r="E219" s="52">
        <f>IF(A219="","",SUM(Tabel2[[#This Row],[I1]:[I2]]))</f>
        <v>1000</v>
      </c>
      <c r="F219" s="53" t="str">
        <f t="shared" si="34"/>
        <v>PP</v>
      </c>
      <c r="G219" s="53" t="str">
        <f t="shared" si="35"/>
        <v>VC</v>
      </c>
      <c r="H219" s="53" t="str">
        <f t="shared" si="36"/>
        <v>BA</v>
      </c>
      <c r="I219" s="53" t="str">
        <f t="shared" si="37"/>
        <v>OP</v>
      </c>
      <c r="J219" s="53" t="str">
        <f t="shared" si="38"/>
        <v/>
      </c>
      <c r="K219" s="53" t="str">
        <f t="shared" si="39"/>
        <v>PP/VC/BA/OP</v>
      </c>
      <c r="L219" t="str">
        <f>IF(C219="","",IF(LEN(Tabel2[[#This Row],[Entiteit of attribuut]])=2,"",Tabel2[[#This Row],[Entiteit]]&amp;"_"&amp;Tabel2[[#This Row],[Entiteit of attribuut]]))</f>
        <v>OP_PAFWST</v>
      </c>
      <c r="M219" t="str">
        <f>IF(Schema!K232="","",Schema!K232)</f>
        <v/>
      </c>
      <c r="N219" t="str">
        <f>IF(Schema!L232="","",Schema!L232)</f>
        <v/>
      </c>
      <c r="O219" t="str">
        <f>IF(Schema!M232="","",Schema!M232)</f>
        <v/>
      </c>
      <c r="P219" t="str">
        <f>IF(Schema!N232="","",Schema!N232)</f>
        <v/>
      </c>
      <c r="Q219" t="str">
        <f>IF(Schema!P232="","",Schema!P232)</f>
        <v>O</v>
      </c>
    </row>
    <row r="220" spans="1:17" x14ac:dyDescent="0.2">
      <c r="A220" t="str">
        <f>Schema!A233&amp;Schema!B233&amp;Schema!C233&amp;Schema!D233&amp;Schema!E233&amp;Schema!F233</f>
        <v>PRCTEKC</v>
      </c>
      <c r="B220" t="str">
        <f t="shared" si="32"/>
        <v>OP</v>
      </c>
      <c r="C220" s="52">
        <f>IF(A220="","",IF(LEN(Schema!A233)=2,1,IF(LEN(Schema!B233)=2,10,IF(LEN(Schema!C233)=2,100,IF(LEN(Schema!D233)=2,1000,IF(LEN(Schema!E233)=2,10000,0))))))</f>
        <v>0</v>
      </c>
      <c r="D220" s="52">
        <f t="shared" si="33"/>
        <v>1000</v>
      </c>
      <c r="E220" s="52">
        <f>IF(A220="","",SUM(Tabel2[[#This Row],[I1]:[I2]]))</f>
        <v>1000</v>
      </c>
      <c r="F220" s="53" t="str">
        <f t="shared" si="34"/>
        <v>PP</v>
      </c>
      <c r="G220" s="53" t="str">
        <f t="shared" si="35"/>
        <v>VC</v>
      </c>
      <c r="H220" s="53" t="str">
        <f t="shared" si="36"/>
        <v>BA</v>
      </c>
      <c r="I220" s="53" t="str">
        <f t="shared" si="37"/>
        <v>OP</v>
      </c>
      <c r="J220" s="53" t="str">
        <f t="shared" si="38"/>
        <v/>
      </c>
      <c r="K220" s="53" t="str">
        <f t="shared" si="39"/>
        <v>PP/VC/BA/OP</v>
      </c>
      <c r="L220" t="str">
        <f>IF(C220="","",IF(LEN(Tabel2[[#This Row],[Entiteit of attribuut]])=2,"",Tabel2[[#This Row],[Entiteit]]&amp;"_"&amp;Tabel2[[#This Row],[Entiteit of attribuut]]))</f>
        <v>OP_PRCTEKC</v>
      </c>
      <c r="M220" t="str">
        <f>IF(Schema!K233="","",Schema!K233)</f>
        <v/>
      </c>
      <c r="N220" t="str">
        <f>IF(Schema!L233="","",Schema!L233)</f>
        <v/>
      </c>
      <c r="O220" t="str">
        <f>IF(Schema!M233="","",Schema!M233)</f>
        <v/>
      </c>
      <c r="P220" t="str">
        <f>IF(Schema!N233="","",Schema!N233)</f>
        <v/>
      </c>
      <c r="Q220" t="str">
        <f>IF(Schema!P233="","",Schema!P233)</f>
        <v>O</v>
      </c>
    </row>
    <row r="221" spans="1:17" x14ac:dyDescent="0.2">
      <c r="A221" t="str">
        <f>Schema!A234&amp;Schema!B234&amp;Schema!C234&amp;Schema!D234&amp;Schema!E234&amp;Schema!F234</f>
        <v>PRMPROM</v>
      </c>
      <c r="B221" t="str">
        <f t="shared" si="32"/>
        <v>OP</v>
      </c>
      <c r="C221" s="52">
        <f>IF(A221="","",IF(LEN(Schema!A234)=2,1,IF(LEN(Schema!B234)=2,10,IF(LEN(Schema!C234)=2,100,IF(LEN(Schema!D234)=2,1000,IF(LEN(Schema!E234)=2,10000,0))))))</f>
        <v>0</v>
      </c>
      <c r="D221" s="52">
        <f t="shared" si="33"/>
        <v>1000</v>
      </c>
      <c r="E221" s="52">
        <f>IF(A221="","",SUM(Tabel2[[#This Row],[I1]:[I2]]))</f>
        <v>1000</v>
      </c>
      <c r="F221" s="53" t="str">
        <f t="shared" si="34"/>
        <v>PP</v>
      </c>
      <c r="G221" s="53" t="str">
        <f t="shared" si="35"/>
        <v>VC</v>
      </c>
      <c r="H221" s="53" t="str">
        <f t="shared" si="36"/>
        <v>BA</v>
      </c>
      <c r="I221" s="53" t="str">
        <f t="shared" si="37"/>
        <v>OP</v>
      </c>
      <c r="J221" s="53" t="str">
        <f t="shared" si="38"/>
        <v/>
      </c>
      <c r="K221" s="53" t="str">
        <f t="shared" si="39"/>
        <v>PP/VC/BA/OP</v>
      </c>
      <c r="L221" t="str">
        <f>IF(C221="","",IF(LEN(Tabel2[[#This Row],[Entiteit of attribuut]])=2,"",Tabel2[[#This Row],[Entiteit]]&amp;"_"&amp;Tabel2[[#This Row],[Entiteit of attribuut]]))</f>
        <v>OP_PRMPROM</v>
      </c>
      <c r="M221" t="str">
        <f>IF(Schema!K234="","",Schema!K234)</f>
        <v/>
      </c>
      <c r="N221" t="str">
        <f>IF(Schema!L234="","",Schema!L234)</f>
        <v/>
      </c>
      <c r="O221" t="str">
        <f>IF(Schema!M234="","",Schema!M234)</f>
        <v/>
      </c>
      <c r="P221" t="str">
        <f>IF(Schema!N234="","",Schema!N234)</f>
        <v/>
      </c>
      <c r="Q221" t="str">
        <f>IF(Schema!P234="","",Schema!P234)</f>
        <v>O</v>
      </c>
    </row>
    <row r="222" spans="1:17" x14ac:dyDescent="0.2">
      <c r="A222" t="str">
        <f>Schema!A235&amp;Schema!B235&amp;Schema!C235&amp;Schema!D235&amp;Schema!E235&amp;Schema!F235</f>
        <v>RELVRH</v>
      </c>
      <c r="B222" t="str">
        <f t="shared" si="32"/>
        <v>OP</v>
      </c>
      <c r="C222" s="52">
        <f>IF(A222="","",IF(LEN(Schema!A235)=2,1,IF(LEN(Schema!B235)=2,10,IF(LEN(Schema!C235)=2,100,IF(LEN(Schema!D235)=2,1000,IF(LEN(Schema!E235)=2,10000,0))))))</f>
        <v>0</v>
      </c>
      <c r="D222" s="52">
        <f t="shared" si="33"/>
        <v>1000</v>
      </c>
      <c r="E222" s="52">
        <f>IF(A222="","",SUM(Tabel2[[#This Row],[I1]:[I2]]))</f>
        <v>1000</v>
      </c>
      <c r="F222" s="53" t="str">
        <f t="shared" si="34"/>
        <v>PP</v>
      </c>
      <c r="G222" s="53" t="str">
        <f t="shared" si="35"/>
        <v>VC</v>
      </c>
      <c r="H222" s="53" t="str">
        <f t="shared" si="36"/>
        <v>BA</v>
      </c>
      <c r="I222" s="53" t="str">
        <f t="shared" si="37"/>
        <v>OP</v>
      </c>
      <c r="J222" s="53" t="str">
        <f t="shared" si="38"/>
        <v/>
      </c>
      <c r="K222" s="53" t="str">
        <f t="shared" si="39"/>
        <v>PP/VC/BA/OP</v>
      </c>
      <c r="L222" t="str">
        <f>IF(C222="","",IF(LEN(Tabel2[[#This Row],[Entiteit of attribuut]])=2,"",Tabel2[[#This Row],[Entiteit]]&amp;"_"&amp;Tabel2[[#This Row],[Entiteit of attribuut]]))</f>
        <v>OP_RELVRH</v>
      </c>
      <c r="M222" t="str">
        <f>IF(Schema!K235="","",Schema!K235)</f>
        <v/>
      </c>
      <c r="N222" t="str">
        <f>IF(Schema!L235="","",Schema!L235)</f>
        <v/>
      </c>
      <c r="O222" t="str">
        <f>IF(Schema!M235="","",Schema!M235)</f>
        <v/>
      </c>
      <c r="P222" t="str">
        <f>IF(Schema!N235="","",Schema!N235)</f>
        <v/>
      </c>
      <c r="Q222" t="str">
        <f>IF(Schema!P235="","",Schema!P235)</f>
        <v>O</v>
      </c>
    </row>
    <row r="223" spans="1:17" x14ac:dyDescent="0.2">
      <c r="A223" t="str">
        <f>Schema!A236&amp;Schema!B236&amp;Schema!C236&amp;Schema!D236&amp;Schema!E236&amp;Schema!F236</f>
        <v>RELVVNR</v>
      </c>
      <c r="B223" t="str">
        <f t="shared" si="32"/>
        <v>OP</v>
      </c>
      <c r="C223" s="52">
        <f>IF(A223="","",IF(LEN(Schema!A236)=2,1,IF(LEN(Schema!B236)=2,10,IF(LEN(Schema!C236)=2,100,IF(LEN(Schema!D236)=2,1000,IF(LEN(Schema!E236)=2,10000,0))))))</f>
        <v>0</v>
      </c>
      <c r="D223" s="52">
        <f t="shared" si="33"/>
        <v>1000</v>
      </c>
      <c r="E223" s="52">
        <f>IF(A223="","",SUM(Tabel2[[#This Row],[I1]:[I2]]))</f>
        <v>1000</v>
      </c>
      <c r="F223" s="53" t="str">
        <f t="shared" si="34"/>
        <v>PP</v>
      </c>
      <c r="G223" s="53" t="str">
        <f t="shared" si="35"/>
        <v>VC</v>
      </c>
      <c r="H223" s="53" t="str">
        <f t="shared" si="36"/>
        <v>BA</v>
      </c>
      <c r="I223" s="53" t="str">
        <f t="shared" si="37"/>
        <v>OP</v>
      </c>
      <c r="J223" s="53" t="str">
        <f t="shared" si="38"/>
        <v/>
      </c>
      <c r="K223" s="53" t="str">
        <f t="shared" si="39"/>
        <v>PP/VC/BA/OP</v>
      </c>
      <c r="L223" t="str">
        <f>IF(C223="","",IF(LEN(Tabel2[[#This Row],[Entiteit of attribuut]])=2,"",Tabel2[[#This Row],[Entiteit]]&amp;"_"&amp;Tabel2[[#This Row],[Entiteit of attribuut]]))</f>
        <v>OP_RELVVNR</v>
      </c>
      <c r="M223" t="str">
        <f>IF(Schema!K236="","",Schema!K236)</f>
        <v/>
      </c>
      <c r="N223" t="str">
        <f>IF(Schema!L236="","",Schema!L236)</f>
        <v/>
      </c>
      <c r="O223" t="str">
        <f>IF(Schema!M236="","",Schema!M236)</f>
        <v/>
      </c>
      <c r="P223" t="str">
        <f>IF(Schema!N236="","",Schema!N236)</f>
        <v/>
      </c>
      <c r="Q223" t="str">
        <f>IF(Schema!P236="","",Schema!P236)</f>
        <v>O</v>
      </c>
    </row>
    <row r="224" spans="1:17" x14ac:dyDescent="0.2">
      <c r="A224" t="str">
        <f>Schema!A237&amp;Schema!B237&amp;Schema!C237&amp;Schema!D237&amp;Schema!E237&amp;Schema!F237</f>
        <v>RJRCOR</v>
      </c>
      <c r="B224" t="str">
        <f t="shared" si="32"/>
        <v>OP</v>
      </c>
      <c r="C224" s="52">
        <f>IF(A224="","",IF(LEN(Schema!A237)=2,1,IF(LEN(Schema!B237)=2,10,IF(LEN(Schema!C237)=2,100,IF(LEN(Schema!D237)=2,1000,IF(LEN(Schema!E237)=2,10000,0))))))</f>
        <v>0</v>
      </c>
      <c r="D224" s="52">
        <f t="shared" si="33"/>
        <v>1000</v>
      </c>
      <c r="E224" s="52">
        <f>IF(A224="","",SUM(Tabel2[[#This Row],[I1]:[I2]]))</f>
        <v>1000</v>
      </c>
      <c r="F224" s="53" t="str">
        <f t="shared" si="34"/>
        <v>PP</v>
      </c>
      <c r="G224" s="53" t="str">
        <f t="shared" si="35"/>
        <v>VC</v>
      </c>
      <c r="H224" s="53" t="str">
        <f t="shared" si="36"/>
        <v>BA</v>
      </c>
      <c r="I224" s="53" t="str">
        <f t="shared" si="37"/>
        <v>OP</v>
      </c>
      <c r="J224" s="53" t="str">
        <f t="shared" si="38"/>
        <v/>
      </c>
      <c r="K224" s="53" t="str">
        <f t="shared" si="39"/>
        <v>PP/VC/BA/OP</v>
      </c>
      <c r="L224" t="str">
        <f>IF(C224="","",IF(LEN(Tabel2[[#This Row],[Entiteit of attribuut]])=2,"",Tabel2[[#This Row],[Entiteit]]&amp;"_"&amp;Tabel2[[#This Row],[Entiteit of attribuut]]))</f>
        <v>OP_RJRCOR</v>
      </c>
      <c r="M224" t="str">
        <f>IF(Schema!K237="","",Schema!K237)</f>
        <v/>
      </c>
      <c r="N224" t="str">
        <f>IF(Schema!L237="","",Schema!L237)</f>
        <v/>
      </c>
      <c r="O224" t="str">
        <f>IF(Schema!M237="","",Schema!M237)</f>
        <v/>
      </c>
      <c r="P224" t="str">
        <f>IF(Schema!N237="","",Schema!N237)</f>
        <v/>
      </c>
      <c r="Q224" t="str">
        <f>IF(Schema!P237="","",Schema!P237)</f>
        <v>O</v>
      </c>
    </row>
    <row r="225" spans="1:17" x14ac:dyDescent="0.2">
      <c r="A225" t="str">
        <f>Schema!A238&amp;Schema!B238&amp;Schema!C238&amp;Schema!D238&amp;Schema!E238&amp;Schema!F238</f>
        <v>TCORBDR</v>
      </c>
      <c r="B225" t="str">
        <f t="shared" si="32"/>
        <v>OP</v>
      </c>
      <c r="C225" s="52">
        <f>IF(A225="","",IF(LEN(Schema!A238)=2,1,IF(LEN(Schema!B238)=2,10,IF(LEN(Schema!C238)=2,100,IF(LEN(Schema!D238)=2,1000,IF(LEN(Schema!E238)=2,10000,0))))))</f>
        <v>0</v>
      </c>
      <c r="D225" s="52">
        <f t="shared" si="33"/>
        <v>1000</v>
      </c>
      <c r="E225" s="52">
        <f>IF(A225="","",SUM(Tabel2[[#This Row],[I1]:[I2]]))</f>
        <v>1000</v>
      </c>
      <c r="F225" s="53" t="str">
        <f t="shared" si="34"/>
        <v>PP</v>
      </c>
      <c r="G225" s="53" t="str">
        <f t="shared" si="35"/>
        <v>VC</v>
      </c>
      <c r="H225" s="53" t="str">
        <f t="shared" si="36"/>
        <v>BA</v>
      </c>
      <c r="I225" s="53" t="str">
        <f t="shared" si="37"/>
        <v>OP</v>
      </c>
      <c r="J225" s="53" t="str">
        <f t="shared" si="38"/>
        <v/>
      </c>
      <c r="K225" s="53" t="str">
        <f t="shared" si="39"/>
        <v>PP/VC/BA/OP</v>
      </c>
      <c r="L225" t="str">
        <f>IF(C225="","",IF(LEN(Tabel2[[#This Row],[Entiteit of attribuut]])=2,"",Tabel2[[#This Row],[Entiteit]]&amp;"_"&amp;Tabel2[[#This Row],[Entiteit of attribuut]]))</f>
        <v>OP_TCORBDR</v>
      </c>
      <c r="M225" t="str">
        <f>IF(Schema!K238="","",Schema!K238)</f>
        <v/>
      </c>
      <c r="N225" t="str">
        <f>IF(Schema!L238="","",Schema!L238)</f>
        <v/>
      </c>
      <c r="O225" t="str">
        <f>IF(Schema!M238="","",Schema!M238)</f>
        <v/>
      </c>
      <c r="P225" t="str">
        <f>IF(Schema!N238="","",Schema!N238)</f>
        <v/>
      </c>
      <c r="Q225" t="str">
        <f>IF(Schema!P238="","",Schema!P238)</f>
        <v>O</v>
      </c>
    </row>
    <row r="226" spans="1:17" x14ac:dyDescent="0.2">
      <c r="A226" t="str">
        <f>Schema!A239&amp;Schema!B239&amp;Schema!C239&amp;Schema!D239&amp;Schema!E239&amp;Schema!F239</f>
        <v>VERZSOM</v>
      </c>
      <c r="B226" t="str">
        <f t="shared" si="32"/>
        <v>OP</v>
      </c>
      <c r="C226" s="52">
        <f>IF(A226="","",IF(LEN(Schema!A239)=2,1,IF(LEN(Schema!B239)=2,10,IF(LEN(Schema!C239)=2,100,IF(LEN(Schema!D239)=2,1000,IF(LEN(Schema!E239)=2,10000,0))))))</f>
        <v>0</v>
      </c>
      <c r="D226" s="52">
        <f t="shared" si="33"/>
        <v>1000</v>
      </c>
      <c r="E226" s="52">
        <f>IF(A226="","",SUM(Tabel2[[#This Row],[I1]:[I2]]))</f>
        <v>1000</v>
      </c>
      <c r="F226" s="53" t="str">
        <f t="shared" si="34"/>
        <v>PP</v>
      </c>
      <c r="G226" s="53" t="str">
        <f t="shared" si="35"/>
        <v>VC</v>
      </c>
      <c r="H226" s="53" t="str">
        <f t="shared" si="36"/>
        <v>BA</v>
      </c>
      <c r="I226" s="53" t="str">
        <f t="shared" si="37"/>
        <v>OP</v>
      </c>
      <c r="J226" s="53" t="str">
        <f t="shared" si="38"/>
        <v/>
      </c>
      <c r="K226" s="53" t="str">
        <f t="shared" si="39"/>
        <v>PP/VC/BA/OP</v>
      </c>
      <c r="L226" t="str">
        <f>IF(C226="","",IF(LEN(Tabel2[[#This Row],[Entiteit of attribuut]])=2,"",Tabel2[[#This Row],[Entiteit]]&amp;"_"&amp;Tabel2[[#This Row],[Entiteit of attribuut]]))</f>
        <v>OP_VERZSOM</v>
      </c>
      <c r="M226" t="str">
        <f>IF(Schema!K239="","",Schema!K239)</f>
        <v/>
      </c>
      <c r="N226" t="str">
        <f>IF(Schema!L239="","",Schema!L239)</f>
        <v/>
      </c>
      <c r="O226" t="str">
        <f>IF(Schema!M239="","",Schema!M239)</f>
        <v/>
      </c>
      <c r="P226" t="str">
        <f>IF(Schema!N239="","",Schema!N239)</f>
        <v/>
      </c>
      <c r="Q226" t="str">
        <f>IF(Schema!P239="","",Schema!P239)</f>
        <v>O</v>
      </c>
    </row>
    <row r="227" spans="1:17" x14ac:dyDescent="0.2">
      <c r="A227" t="str">
        <f>Schema!A240&amp;Schema!B240&amp;Schema!C240&amp;Schema!D240&amp;Schema!E240&amp;Schema!F240</f>
        <v>VGBRA</v>
      </c>
      <c r="B227" t="str">
        <f t="shared" si="32"/>
        <v>OP</v>
      </c>
      <c r="C227" s="52">
        <f>IF(A227="","",IF(LEN(Schema!A240)=2,1,IF(LEN(Schema!B240)=2,10,IF(LEN(Schema!C240)=2,100,IF(LEN(Schema!D240)=2,1000,IF(LEN(Schema!E240)=2,10000,0))))))</f>
        <v>0</v>
      </c>
      <c r="D227" s="52">
        <f t="shared" si="33"/>
        <v>1000</v>
      </c>
      <c r="E227" s="52">
        <f>IF(A227="","",SUM(Tabel2[[#This Row],[I1]:[I2]]))</f>
        <v>1000</v>
      </c>
      <c r="F227" s="53" t="str">
        <f t="shared" si="34"/>
        <v>PP</v>
      </c>
      <c r="G227" s="53" t="str">
        <f t="shared" si="35"/>
        <v>VC</v>
      </c>
      <c r="H227" s="53" t="str">
        <f t="shared" si="36"/>
        <v>BA</v>
      </c>
      <c r="I227" s="53" t="str">
        <f t="shared" si="37"/>
        <v>OP</v>
      </c>
      <c r="J227" s="53" t="str">
        <f t="shared" si="38"/>
        <v/>
      </c>
      <c r="K227" s="53" t="str">
        <f t="shared" si="39"/>
        <v>PP/VC/BA/OP</v>
      </c>
      <c r="L227" t="str">
        <f>IF(C227="","",IF(LEN(Tabel2[[#This Row],[Entiteit of attribuut]])=2,"",Tabel2[[#This Row],[Entiteit]]&amp;"_"&amp;Tabel2[[#This Row],[Entiteit of attribuut]]))</f>
        <v>OP_VGBRA</v>
      </c>
      <c r="M227" t="str">
        <f>IF(Schema!K240="","",Schema!K240)</f>
        <v/>
      </c>
      <c r="N227" t="str">
        <f>IF(Schema!L240="","",Schema!L240)</f>
        <v/>
      </c>
      <c r="O227" t="str">
        <f>IF(Schema!M240="","",Schema!M240)</f>
        <v/>
      </c>
      <c r="P227" t="str">
        <f>IF(Schema!N240="","",Schema!N240)</f>
        <v/>
      </c>
      <c r="Q227" t="str">
        <f>IF(Schema!P240="","",Schema!P240)</f>
        <v>O</v>
      </c>
    </row>
    <row r="228" spans="1:17" x14ac:dyDescent="0.2">
      <c r="A228" t="str">
        <f>Schema!A241&amp;Schema!B241&amp;Schema!C241&amp;Schema!D241&amp;Schema!E241&amp;Schema!F241</f>
        <v>VOLGNUM</v>
      </c>
      <c r="B228" t="str">
        <f t="shared" si="32"/>
        <v>OP</v>
      </c>
      <c r="C228" s="52">
        <f>IF(A228="","",IF(LEN(Schema!A241)=2,1,IF(LEN(Schema!B241)=2,10,IF(LEN(Schema!C241)=2,100,IF(LEN(Schema!D241)=2,1000,IF(LEN(Schema!E241)=2,10000,0))))))</f>
        <v>0</v>
      </c>
      <c r="D228" s="52">
        <f t="shared" si="33"/>
        <v>1000</v>
      </c>
      <c r="E228" s="52">
        <f>IF(A228="","",SUM(Tabel2[[#This Row],[I1]:[I2]]))</f>
        <v>1000</v>
      </c>
      <c r="F228" s="53" t="str">
        <f t="shared" si="34"/>
        <v>PP</v>
      </c>
      <c r="G228" s="53" t="str">
        <f t="shared" si="35"/>
        <v>VC</v>
      </c>
      <c r="H228" s="53" t="str">
        <f t="shared" si="36"/>
        <v>BA</v>
      </c>
      <c r="I228" s="53" t="str">
        <f t="shared" si="37"/>
        <v>OP</v>
      </c>
      <c r="J228" s="53" t="str">
        <f t="shared" si="38"/>
        <v/>
      </c>
      <c r="K228" s="53" t="str">
        <f t="shared" si="39"/>
        <v>PP/VC/BA/OP</v>
      </c>
      <c r="L228" t="str">
        <f>IF(C228="","",IF(LEN(Tabel2[[#This Row],[Entiteit of attribuut]])=2,"",Tabel2[[#This Row],[Entiteit]]&amp;"_"&amp;Tabel2[[#This Row],[Entiteit of attribuut]]))</f>
        <v>OP_VOLGNUM</v>
      </c>
      <c r="M228" t="str">
        <f>IF(Schema!K241="","",Schema!K241)</f>
        <v/>
      </c>
      <c r="N228" t="str">
        <f>IF(Schema!L241="","",Schema!L241)</f>
        <v/>
      </c>
      <c r="O228" t="str">
        <f>IF(Schema!M241="","",Schema!M241)</f>
        <v/>
      </c>
      <c r="P228" t="str">
        <f>IF(Schema!N241="","",Schema!N241)</f>
        <v/>
      </c>
      <c r="Q228" t="str">
        <f>IF(Schema!P241="","",Schema!P241)</f>
        <v>LEEG</v>
      </c>
    </row>
    <row r="229" spans="1:17" x14ac:dyDescent="0.2">
      <c r="A229" t="str">
        <f>Schema!A242&amp;Schema!B242&amp;Schema!C242&amp;Schema!D242&amp;Schema!E242&amp;Schema!F242</f>
        <v>VRWRKCD</v>
      </c>
      <c r="B229" t="str">
        <f t="shared" si="32"/>
        <v>OP</v>
      </c>
      <c r="C229" s="52">
        <f>IF(A229="","",IF(LEN(Schema!A242)=2,1,IF(LEN(Schema!B242)=2,10,IF(LEN(Schema!C242)=2,100,IF(LEN(Schema!D242)=2,1000,IF(LEN(Schema!E242)=2,10000,0))))))</f>
        <v>0</v>
      </c>
      <c r="D229" s="52">
        <f t="shared" si="33"/>
        <v>1000</v>
      </c>
      <c r="E229" s="52">
        <f>IF(A229="","",SUM(Tabel2[[#This Row],[I1]:[I2]]))</f>
        <v>1000</v>
      </c>
      <c r="F229" s="53" t="str">
        <f t="shared" si="34"/>
        <v>PP</v>
      </c>
      <c r="G229" s="53" t="str">
        <f t="shared" si="35"/>
        <v>VC</v>
      </c>
      <c r="H229" s="53" t="str">
        <f t="shared" si="36"/>
        <v>BA</v>
      </c>
      <c r="I229" s="53" t="str">
        <f t="shared" si="37"/>
        <v>OP</v>
      </c>
      <c r="J229" s="53" t="str">
        <f t="shared" si="38"/>
        <v/>
      </c>
      <c r="K229" s="53" t="str">
        <f t="shared" si="39"/>
        <v>PP/VC/BA/OP</v>
      </c>
      <c r="L229" t="str">
        <f>IF(C229="","",IF(LEN(Tabel2[[#This Row],[Entiteit of attribuut]])=2,"",Tabel2[[#This Row],[Entiteit]]&amp;"_"&amp;Tabel2[[#This Row],[Entiteit of attribuut]]))</f>
        <v>OP_VRWRKCD</v>
      </c>
      <c r="M229" t="str">
        <f>IF(Schema!K242="","",Schema!K242)</f>
        <v/>
      </c>
      <c r="N229" t="str">
        <f>IF(Schema!L242="","",Schema!L242)</f>
        <v/>
      </c>
      <c r="O229" t="str">
        <f>IF(Schema!M242="","",Schema!M242)</f>
        <v/>
      </c>
      <c r="P229" t="str">
        <f>IF(Schema!N242="","",Schema!N242)</f>
        <v/>
      </c>
      <c r="Q229" t="str">
        <f>IF(Schema!P242="","",Schema!P242)</f>
        <v>LEEG</v>
      </c>
    </row>
    <row r="230" spans="1:17" x14ac:dyDescent="0.2">
      <c r="A230" t="str">
        <f>Schema!A243&amp;Schema!B243&amp;Schema!C243&amp;Schema!D243&amp;Schema!E243&amp;Schema!F243</f>
        <v>WPREMBP</v>
      </c>
      <c r="B230" t="str">
        <f t="shared" si="32"/>
        <v>OP</v>
      </c>
      <c r="C230" s="52">
        <f>IF(A230="","",IF(LEN(Schema!A243)=2,1,IF(LEN(Schema!B243)=2,10,IF(LEN(Schema!C243)=2,100,IF(LEN(Schema!D243)=2,1000,IF(LEN(Schema!E243)=2,10000,0))))))</f>
        <v>0</v>
      </c>
      <c r="D230" s="52">
        <f t="shared" si="33"/>
        <v>1000</v>
      </c>
      <c r="E230" s="52">
        <f>IF(A230="","",SUM(Tabel2[[#This Row],[I1]:[I2]]))</f>
        <v>1000</v>
      </c>
      <c r="F230" s="53" t="str">
        <f t="shared" si="34"/>
        <v>PP</v>
      </c>
      <c r="G230" s="53" t="str">
        <f t="shared" si="35"/>
        <v>VC</v>
      </c>
      <c r="H230" s="53" t="str">
        <f t="shared" si="36"/>
        <v>BA</v>
      </c>
      <c r="I230" s="53" t="str">
        <f t="shared" si="37"/>
        <v>OP</v>
      </c>
      <c r="J230" s="53" t="str">
        <f t="shared" si="38"/>
        <v/>
      </c>
      <c r="K230" s="53" t="str">
        <f t="shared" si="39"/>
        <v>PP/VC/BA/OP</v>
      </c>
      <c r="L230" t="str">
        <f>IF(C230="","",IF(LEN(Tabel2[[#This Row],[Entiteit of attribuut]])=2,"",Tabel2[[#This Row],[Entiteit]]&amp;"_"&amp;Tabel2[[#This Row],[Entiteit of attribuut]]))</f>
        <v>OP_WPREMBP</v>
      </c>
      <c r="M230" t="str">
        <f>IF(Schema!K243="","",Schema!K243)</f>
        <v/>
      </c>
      <c r="N230" t="str">
        <f>IF(Schema!L243="","",Schema!L243)</f>
        <v/>
      </c>
      <c r="O230" t="str">
        <f>IF(Schema!M243="","",Schema!M243)</f>
        <v/>
      </c>
      <c r="P230" t="str">
        <f>IF(Schema!N243="","",Schema!N243)</f>
        <v/>
      </c>
      <c r="Q230" t="str">
        <f>IF(Schema!P243="","",Schema!P243)</f>
        <v>O</v>
      </c>
    </row>
    <row r="231" spans="1:17" x14ac:dyDescent="0.2">
      <c r="A231" t="str">
        <f>Schema!A244&amp;Schema!B244&amp;Schema!C244&amp;Schema!D244&amp;Schema!E244&amp;Schema!F244</f>
        <v>MP</v>
      </c>
      <c r="B231" t="str">
        <f t="shared" si="32"/>
        <v>MP</v>
      </c>
      <c r="C231" s="52">
        <f>IF(A231="","",IF(LEN(Schema!A244)=2,1,IF(LEN(Schema!B244)=2,10,IF(LEN(Schema!C244)=2,100,IF(LEN(Schema!D244)=2,1000,IF(LEN(Schema!E244)=2,10000,0))))))</f>
        <v>10000</v>
      </c>
      <c r="D231" s="52">
        <f t="shared" si="33"/>
        <v>10000</v>
      </c>
      <c r="E231" s="52">
        <f>IF(A231="","",SUM(Tabel2[[#This Row],[I1]:[I2]]))</f>
        <v>20000</v>
      </c>
      <c r="F231" s="53" t="str">
        <f t="shared" si="34"/>
        <v>PP</v>
      </c>
      <c r="G231" s="53" t="str">
        <f t="shared" si="35"/>
        <v>VC</v>
      </c>
      <c r="H231" s="53" t="str">
        <f t="shared" si="36"/>
        <v>BA</v>
      </c>
      <c r="I231" s="53" t="str">
        <f t="shared" si="37"/>
        <v>OP</v>
      </c>
      <c r="J231" s="53" t="str">
        <f t="shared" si="38"/>
        <v>MP</v>
      </c>
      <c r="K231" s="53" t="str">
        <f t="shared" si="39"/>
        <v>PP/VC/BA/OP/MP</v>
      </c>
      <c r="L231" t="str">
        <f>IF(C231="","",IF(LEN(Tabel2[[#This Row],[Entiteit of attribuut]])=2,"",Tabel2[[#This Row],[Entiteit]]&amp;"_"&amp;Tabel2[[#This Row],[Entiteit of attribuut]]))</f>
        <v/>
      </c>
      <c r="M231" t="str">
        <f>IF(Schema!K244="","",Schema!K244)</f>
        <v/>
      </c>
      <c r="N231" t="str">
        <f>IF(Schema!L244="","",Schema!L244)</f>
        <v/>
      </c>
      <c r="O231" t="str">
        <f>IF(Schema!M244="","",Schema!M244)</f>
        <v/>
      </c>
      <c r="P231" t="str">
        <f>IF(Schema!N244="","",Schema!N244)</f>
        <v/>
      </c>
      <c r="Q231" t="str">
        <f>IF(Schema!P244="","",Schema!P244)</f>
        <v>O</v>
      </c>
    </row>
    <row r="232" spans="1:17" x14ac:dyDescent="0.2">
      <c r="A232" t="str">
        <f>Schema!A245&amp;Schema!B245&amp;Schema!C245&amp;Schema!D245&amp;Schema!E245&amp;Schema!F245</f>
        <v>MYAAND</v>
      </c>
      <c r="B232" t="str">
        <f t="shared" si="32"/>
        <v>MP</v>
      </c>
      <c r="C232" s="52">
        <f>IF(A232="","",IF(LEN(Schema!A245)=2,1,IF(LEN(Schema!B245)=2,10,IF(LEN(Schema!C245)=2,100,IF(LEN(Schema!D245)=2,1000,IF(LEN(Schema!E245)=2,10000,0))))))</f>
        <v>0</v>
      </c>
      <c r="D232" s="52">
        <f t="shared" si="33"/>
        <v>10000</v>
      </c>
      <c r="E232" s="52">
        <f>IF(A232="","",SUM(Tabel2[[#This Row],[I1]:[I2]]))</f>
        <v>10000</v>
      </c>
      <c r="F232" s="53" t="str">
        <f t="shared" si="34"/>
        <v>PP</v>
      </c>
      <c r="G232" s="53" t="str">
        <f t="shared" si="35"/>
        <v>VC</v>
      </c>
      <c r="H232" s="53" t="str">
        <f t="shared" si="36"/>
        <v>BA</v>
      </c>
      <c r="I232" s="53" t="str">
        <f t="shared" si="37"/>
        <v>OP</v>
      </c>
      <c r="J232" s="53" t="str">
        <f t="shared" si="38"/>
        <v>MP</v>
      </c>
      <c r="K232" s="53" t="str">
        <f t="shared" si="39"/>
        <v>PP/VC/BA/OP/MP</v>
      </c>
      <c r="L232" t="str">
        <f>IF(C232="","",IF(LEN(Tabel2[[#This Row],[Entiteit of attribuut]])=2,"",Tabel2[[#This Row],[Entiteit]]&amp;"_"&amp;Tabel2[[#This Row],[Entiteit of attribuut]]))</f>
        <v>MP_MYAAND</v>
      </c>
      <c r="M232" t="str">
        <f>IF(Schema!K245="","",Schema!K245)</f>
        <v/>
      </c>
      <c r="N232" t="str">
        <f>IF(Schema!L245="","",Schema!L245)</f>
        <v/>
      </c>
      <c r="O232" t="str">
        <f>IF(Schema!M245="","",Schema!M245)</f>
        <v/>
      </c>
      <c r="P232" t="str">
        <f>IF(Schema!N245="","",Schema!N245)</f>
        <v/>
      </c>
      <c r="Q232" t="str">
        <f>IF(Schema!P245="","",Schema!P245)</f>
        <v>O</v>
      </c>
    </row>
    <row r="233" spans="1:17" x14ac:dyDescent="0.2">
      <c r="A233" t="str">
        <f>Schema!A246&amp;Schema!B246&amp;Schema!C246&amp;Schema!D246&amp;Schema!E246&amp;Schema!F246</f>
        <v>POOLNUM</v>
      </c>
      <c r="B233" t="str">
        <f t="shared" si="32"/>
        <v>MP</v>
      </c>
      <c r="C233" s="52">
        <f>IF(A233="","",IF(LEN(Schema!A246)=2,1,IF(LEN(Schema!B246)=2,10,IF(LEN(Schema!C246)=2,100,IF(LEN(Schema!D246)=2,1000,IF(LEN(Schema!E246)=2,10000,0))))))</f>
        <v>0</v>
      </c>
      <c r="D233" s="52">
        <f t="shared" si="33"/>
        <v>10000</v>
      </c>
      <c r="E233" s="52">
        <f>IF(A233="","",SUM(Tabel2[[#This Row],[I1]:[I2]]))</f>
        <v>10000</v>
      </c>
      <c r="F233" s="53" t="str">
        <f t="shared" si="34"/>
        <v>PP</v>
      </c>
      <c r="G233" s="53" t="str">
        <f t="shared" si="35"/>
        <v>VC</v>
      </c>
      <c r="H233" s="53" t="str">
        <f t="shared" si="36"/>
        <v>BA</v>
      </c>
      <c r="I233" s="53" t="str">
        <f t="shared" si="37"/>
        <v>OP</v>
      </c>
      <c r="J233" s="53" t="str">
        <f t="shared" si="38"/>
        <v>MP</v>
      </c>
      <c r="K233" s="53" t="str">
        <f t="shared" si="39"/>
        <v>PP/VC/BA/OP/MP</v>
      </c>
      <c r="L233" t="str">
        <f>IF(C233="","",IF(LEN(Tabel2[[#This Row],[Entiteit of attribuut]])=2,"",Tabel2[[#This Row],[Entiteit]]&amp;"_"&amp;Tabel2[[#This Row],[Entiteit of attribuut]]))</f>
        <v>MP_POOLNUM</v>
      </c>
      <c r="M233" t="str">
        <f>IF(Schema!K246="","",Schema!K246)</f>
        <v/>
      </c>
      <c r="N233" t="str">
        <f>IF(Schema!L246="","",Schema!L246)</f>
        <v/>
      </c>
      <c r="O233" t="str">
        <f>IF(Schema!M246="","",Schema!M246)</f>
        <v/>
      </c>
      <c r="P233" t="str">
        <f>IF(Schema!N246="","",Schema!N246)</f>
        <v/>
      </c>
      <c r="Q233" t="str">
        <f>IF(Schema!P246="","",Schema!P246)</f>
        <v>V</v>
      </c>
    </row>
    <row r="234" spans="1:17" x14ac:dyDescent="0.2">
      <c r="A234" t="str">
        <f>Schema!A247&amp;Schema!B247&amp;Schema!C247&amp;Schema!D247&amp;Schema!E247&amp;Schema!F247</f>
        <v>PLLEAD</v>
      </c>
      <c r="B234" t="str">
        <f t="shared" si="32"/>
        <v>MP</v>
      </c>
      <c r="C234" s="52">
        <f>IF(A234="","",IF(LEN(Schema!A247)=2,1,IF(LEN(Schema!B247)=2,10,IF(LEN(Schema!C247)=2,100,IF(LEN(Schema!D247)=2,1000,IF(LEN(Schema!E247)=2,10000,0))))))</f>
        <v>0</v>
      </c>
      <c r="D234" s="52">
        <f t="shared" si="33"/>
        <v>10000</v>
      </c>
      <c r="E234" s="52">
        <f>IF(A234="","",SUM(Tabel2[[#This Row],[I1]:[I2]]))</f>
        <v>10000</v>
      </c>
      <c r="F234" s="53" t="str">
        <f t="shared" si="34"/>
        <v>PP</v>
      </c>
      <c r="G234" s="53" t="str">
        <f t="shared" si="35"/>
        <v>VC</v>
      </c>
      <c r="H234" s="53" t="str">
        <f t="shared" si="36"/>
        <v>BA</v>
      </c>
      <c r="I234" s="53" t="str">
        <f t="shared" si="37"/>
        <v>OP</v>
      </c>
      <c r="J234" s="53" t="str">
        <f t="shared" si="38"/>
        <v>MP</v>
      </c>
      <c r="K234" s="53" t="str">
        <f t="shared" si="39"/>
        <v>PP/VC/BA/OP/MP</v>
      </c>
      <c r="L234" t="str">
        <f>IF(C234="","",IF(LEN(Tabel2[[#This Row],[Entiteit of attribuut]])=2,"",Tabel2[[#This Row],[Entiteit]]&amp;"_"&amp;Tabel2[[#This Row],[Entiteit of attribuut]]))</f>
        <v>MP_PLLEAD</v>
      </c>
      <c r="M234" t="str">
        <f>IF(Schema!K247="","",Schema!K247)</f>
        <v/>
      </c>
      <c r="N234" t="str">
        <f>IF(Schema!L247="","",Schema!L247)</f>
        <v/>
      </c>
      <c r="O234" t="str">
        <f>IF(Schema!M247="","",Schema!M247)</f>
        <v/>
      </c>
      <c r="P234" t="str">
        <f>IF(Schema!N247="","",Schema!N247)</f>
        <v/>
      </c>
      <c r="Q234" t="str">
        <f>IF(Schema!P247="","",Schema!P247)</f>
        <v>O</v>
      </c>
    </row>
    <row r="235" spans="1:17" x14ac:dyDescent="0.2">
      <c r="A235" t="str">
        <f>Schema!A248&amp;Schema!B248&amp;Schema!C248&amp;Schema!D248&amp;Schema!E248&amp;Schema!F248</f>
        <v>POOLPRC</v>
      </c>
      <c r="B235" t="str">
        <f t="shared" si="32"/>
        <v>MP</v>
      </c>
      <c r="C235" s="52">
        <f>IF(A235="","",IF(LEN(Schema!A248)=2,1,IF(LEN(Schema!B248)=2,10,IF(LEN(Schema!C248)=2,100,IF(LEN(Schema!D248)=2,1000,IF(LEN(Schema!E248)=2,10000,0))))))</f>
        <v>0</v>
      </c>
      <c r="D235" s="52">
        <f t="shared" si="33"/>
        <v>10000</v>
      </c>
      <c r="E235" s="52">
        <f>IF(A235="","",SUM(Tabel2[[#This Row],[I1]:[I2]]))</f>
        <v>10000</v>
      </c>
      <c r="F235" s="53" t="str">
        <f t="shared" si="34"/>
        <v>PP</v>
      </c>
      <c r="G235" s="53" t="str">
        <f t="shared" si="35"/>
        <v>VC</v>
      </c>
      <c r="H235" s="53" t="str">
        <f t="shared" si="36"/>
        <v>BA</v>
      </c>
      <c r="I235" s="53" t="str">
        <f t="shared" si="37"/>
        <v>OP</v>
      </c>
      <c r="J235" s="53" t="str">
        <f t="shared" si="38"/>
        <v>MP</v>
      </c>
      <c r="K235" s="53" t="str">
        <f t="shared" si="39"/>
        <v>PP/VC/BA/OP/MP</v>
      </c>
      <c r="L235" t="str">
        <f>IF(C235="","",IF(LEN(Tabel2[[#This Row],[Entiteit of attribuut]])=2,"",Tabel2[[#This Row],[Entiteit]]&amp;"_"&amp;Tabel2[[#This Row],[Entiteit of attribuut]]))</f>
        <v>MP_POOLPRC</v>
      </c>
      <c r="M235" t="str">
        <f>IF(Schema!K248="","",Schema!K248)</f>
        <v/>
      </c>
      <c r="N235" t="str">
        <f>IF(Schema!L248="","",Schema!L248)</f>
        <v/>
      </c>
      <c r="O235" t="str">
        <f>IF(Schema!M248="","",Schema!M248)</f>
        <v/>
      </c>
      <c r="P235" t="str">
        <f>IF(Schema!N248="","",Schema!N248)</f>
        <v/>
      </c>
      <c r="Q235" t="str">
        <f>IF(Schema!P248="","",Schema!P248)</f>
        <v>V</v>
      </c>
    </row>
    <row r="236" spans="1:17" x14ac:dyDescent="0.2">
      <c r="A236" t="str">
        <f>Schema!A249&amp;Schema!B249&amp;Schema!C249&amp;Schema!D249&amp;Schema!E249&amp;Schema!F249</f>
        <v>OP</v>
      </c>
      <c r="B236" t="str">
        <f t="shared" si="32"/>
        <v>OP</v>
      </c>
      <c r="C236" s="52">
        <f>IF(A236="","",IF(LEN(Schema!A249)=2,1,IF(LEN(Schema!B249)=2,10,IF(LEN(Schema!C249)=2,100,IF(LEN(Schema!D249)=2,1000,IF(LEN(Schema!E249)=2,10000,0))))))</f>
        <v>100</v>
      </c>
      <c r="D236" s="52">
        <f t="shared" si="33"/>
        <v>100</v>
      </c>
      <c r="E236" s="52">
        <f>IF(A236="","",SUM(Tabel2[[#This Row],[I1]:[I2]]))</f>
        <v>200</v>
      </c>
      <c r="F236" s="53" t="str">
        <f t="shared" si="34"/>
        <v>PP</v>
      </c>
      <c r="G236" s="53" t="str">
        <f t="shared" si="35"/>
        <v>VC</v>
      </c>
      <c r="H236" s="53" t="str">
        <f t="shared" si="36"/>
        <v>OP</v>
      </c>
      <c r="I236" s="53" t="str">
        <f t="shared" si="37"/>
        <v/>
      </c>
      <c r="J236" s="53" t="str">
        <f t="shared" si="38"/>
        <v/>
      </c>
      <c r="K236" s="53" t="str">
        <f t="shared" si="39"/>
        <v>PP/VC/OP</v>
      </c>
      <c r="L236" t="str">
        <f>IF(C236="","",IF(LEN(Tabel2[[#This Row],[Entiteit of attribuut]])=2,"",Tabel2[[#This Row],[Entiteit]]&amp;"_"&amp;Tabel2[[#This Row],[Entiteit of attribuut]]))</f>
        <v/>
      </c>
      <c r="M236" t="str">
        <f>IF(Schema!K249="","",Schema!K249)</f>
        <v/>
      </c>
      <c r="N236" t="str">
        <f>IF(Schema!L249="","",Schema!L249)</f>
        <v/>
      </c>
      <c r="O236" t="str">
        <f>IF(Schema!M249="","",Schema!M249)</f>
        <v/>
      </c>
      <c r="P236" t="str">
        <f>IF(Schema!N249="","",Schema!N249)</f>
        <v/>
      </c>
      <c r="Q236" t="str">
        <f>IF(Schema!P249="","",Schema!P249)</f>
        <v>O</v>
      </c>
    </row>
    <row r="237" spans="1:17" x14ac:dyDescent="0.2">
      <c r="A237" t="str">
        <f>Schema!A250&amp;Schema!B250&amp;Schema!C250&amp;Schema!D250&amp;Schema!E250&amp;Schema!F250</f>
        <v>APPAV</v>
      </c>
      <c r="B237" t="str">
        <f t="shared" si="32"/>
        <v>OP</v>
      </c>
      <c r="C237" s="52">
        <f>IF(A237="","",IF(LEN(Schema!A250)=2,1,IF(LEN(Schema!B250)=2,10,IF(LEN(Schema!C250)=2,100,IF(LEN(Schema!D250)=2,1000,IF(LEN(Schema!E250)=2,10000,0))))))</f>
        <v>0</v>
      </c>
      <c r="D237" s="52">
        <f t="shared" si="33"/>
        <v>100</v>
      </c>
      <c r="E237" s="52">
        <f>IF(A237="","",SUM(Tabel2[[#This Row],[I1]:[I2]]))</f>
        <v>100</v>
      </c>
      <c r="F237" s="53" t="str">
        <f t="shared" si="34"/>
        <v>PP</v>
      </c>
      <c r="G237" s="53" t="str">
        <f t="shared" si="35"/>
        <v>VC</v>
      </c>
      <c r="H237" s="53" t="str">
        <f t="shared" si="36"/>
        <v>OP</v>
      </c>
      <c r="I237" s="53" t="str">
        <f t="shared" si="37"/>
        <v/>
      </c>
      <c r="J237" s="53" t="str">
        <f t="shared" si="38"/>
        <v/>
      </c>
      <c r="K237" s="53" t="str">
        <f t="shared" si="39"/>
        <v>PP/VC/OP</v>
      </c>
      <c r="L237" t="str">
        <f>IF(C237="","",IF(LEN(Tabel2[[#This Row],[Entiteit of attribuut]])=2,"",Tabel2[[#This Row],[Entiteit]]&amp;"_"&amp;Tabel2[[#This Row],[Entiteit of attribuut]]))</f>
        <v>OP_APPAV</v>
      </c>
      <c r="M237" t="str">
        <f>IF(Schema!K250="","",Schema!K250)</f>
        <v/>
      </c>
      <c r="N237" t="str">
        <f>IF(Schema!L250="","",Schema!L250)</f>
        <v/>
      </c>
      <c r="O237" t="str">
        <f>IF(Schema!M250="","",Schema!M250)</f>
        <v/>
      </c>
      <c r="P237" t="str">
        <f>IF(Schema!N250="","",Schema!N250)</f>
        <v/>
      </c>
      <c r="Q237" t="str">
        <f>IF(Schema!P250="","",Schema!P250)</f>
        <v>LEEG</v>
      </c>
    </row>
    <row r="238" spans="1:17" x14ac:dyDescent="0.2">
      <c r="A238" t="str">
        <f>Schema!A251&amp;Schema!B251&amp;Schema!C251&amp;Schema!D251&amp;Schema!E251&amp;Schema!F251</f>
        <v>BAFWST</v>
      </c>
      <c r="B238" t="str">
        <f t="shared" si="32"/>
        <v>OP</v>
      </c>
      <c r="C238" s="52">
        <f>IF(A238="","",IF(LEN(Schema!A251)=2,1,IF(LEN(Schema!B251)=2,10,IF(LEN(Schema!C251)=2,100,IF(LEN(Schema!D251)=2,1000,IF(LEN(Schema!E251)=2,10000,0))))))</f>
        <v>0</v>
      </c>
      <c r="D238" s="52">
        <f t="shared" si="33"/>
        <v>100</v>
      </c>
      <c r="E238" s="52">
        <f>IF(A238="","",SUM(Tabel2[[#This Row],[I1]:[I2]]))</f>
        <v>100</v>
      </c>
      <c r="F238" s="53" t="str">
        <f t="shared" si="34"/>
        <v>PP</v>
      </c>
      <c r="G238" s="53" t="str">
        <f t="shared" si="35"/>
        <v>VC</v>
      </c>
      <c r="H238" s="53" t="str">
        <f t="shared" si="36"/>
        <v>OP</v>
      </c>
      <c r="I238" s="53" t="str">
        <f t="shared" si="37"/>
        <v/>
      </c>
      <c r="J238" s="53" t="str">
        <f t="shared" si="38"/>
        <v/>
      </c>
      <c r="K238" s="53" t="str">
        <f t="shared" si="39"/>
        <v>PP/VC/OP</v>
      </c>
      <c r="L238" t="str">
        <f>IF(C238="","",IF(LEN(Tabel2[[#This Row],[Entiteit of attribuut]])=2,"",Tabel2[[#This Row],[Entiteit]]&amp;"_"&amp;Tabel2[[#This Row],[Entiteit of attribuut]]))</f>
        <v>OP_BAFWST</v>
      </c>
      <c r="M238" t="str">
        <f>IF(Schema!K251="","",Schema!K251)</f>
        <v/>
      </c>
      <c r="N238" t="str">
        <f>IF(Schema!L251="","",Schema!L251)</f>
        <v/>
      </c>
      <c r="O238" t="str">
        <f>IF(Schema!M251="","",Schema!M251)</f>
        <v/>
      </c>
      <c r="P238" t="str">
        <f>IF(Schema!N251="","",Schema!N251)</f>
        <v/>
      </c>
      <c r="Q238" t="str">
        <f>IF(Schema!P251="","",Schema!P251)</f>
        <v>O</v>
      </c>
    </row>
    <row r="239" spans="1:17" x14ac:dyDescent="0.2">
      <c r="A239" t="str">
        <f>Schema!A252&amp;Schema!B252&amp;Schema!C252&amp;Schema!D252&amp;Schema!E252&amp;Schema!F252</f>
        <v>BTP</v>
      </c>
      <c r="B239" t="str">
        <f t="shared" si="32"/>
        <v>OP</v>
      </c>
      <c r="C239" s="52">
        <f>IF(A239="","",IF(LEN(Schema!A252)=2,1,IF(LEN(Schema!B252)=2,10,IF(LEN(Schema!C252)=2,100,IF(LEN(Schema!D252)=2,1000,IF(LEN(Schema!E252)=2,10000,0))))))</f>
        <v>0</v>
      </c>
      <c r="D239" s="52">
        <f t="shared" si="33"/>
        <v>100</v>
      </c>
      <c r="E239" s="52">
        <f>IF(A239="","",SUM(Tabel2[[#This Row],[I1]:[I2]]))</f>
        <v>100</v>
      </c>
      <c r="F239" s="53" t="str">
        <f t="shared" si="34"/>
        <v>PP</v>
      </c>
      <c r="G239" s="53" t="str">
        <f t="shared" si="35"/>
        <v>VC</v>
      </c>
      <c r="H239" s="53" t="str">
        <f t="shared" si="36"/>
        <v>OP</v>
      </c>
      <c r="I239" s="53" t="str">
        <f t="shared" si="37"/>
        <v/>
      </c>
      <c r="J239" s="53" t="str">
        <f t="shared" si="38"/>
        <v/>
      </c>
      <c r="K239" s="53" t="str">
        <f t="shared" si="39"/>
        <v>PP/VC/OP</v>
      </c>
      <c r="L239" t="str">
        <f>IF(C239="","",IF(LEN(Tabel2[[#This Row],[Entiteit of attribuut]])=2,"",Tabel2[[#This Row],[Entiteit]]&amp;"_"&amp;Tabel2[[#This Row],[Entiteit of attribuut]]))</f>
        <v>OP_BTP</v>
      </c>
      <c r="M239" t="str">
        <f>IF(Schema!K252="","",Schema!K252)</f>
        <v/>
      </c>
      <c r="N239" t="str">
        <f>IF(Schema!L252="","",Schema!L252)</f>
        <v/>
      </c>
      <c r="O239" t="str">
        <f>IF(Schema!M252="","",Schema!M252)</f>
        <v/>
      </c>
      <c r="P239" t="str">
        <f>IF(Schema!N252="","",Schema!N252)</f>
        <v/>
      </c>
      <c r="Q239" t="str">
        <f>IF(Schema!P252="","",Schema!P252)</f>
        <v>LEEG</v>
      </c>
    </row>
    <row r="240" spans="1:17" x14ac:dyDescent="0.2">
      <c r="A240" t="str">
        <f>Schema!A253&amp;Schema!B253&amp;Schema!C253&amp;Schema!D253&amp;Schema!E253&amp;Schema!F253</f>
        <v>CODE</v>
      </c>
      <c r="B240" t="str">
        <f t="shared" si="32"/>
        <v>OP</v>
      </c>
      <c r="C240" s="52">
        <f>IF(A240="","",IF(LEN(Schema!A253)=2,1,IF(LEN(Schema!B253)=2,10,IF(LEN(Schema!C253)=2,100,IF(LEN(Schema!D253)=2,1000,IF(LEN(Schema!E253)=2,10000,0))))))</f>
        <v>0</v>
      </c>
      <c r="D240" s="52">
        <f t="shared" si="33"/>
        <v>100</v>
      </c>
      <c r="E240" s="52">
        <f>IF(A240="","",SUM(Tabel2[[#This Row],[I1]:[I2]]))</f>
        <v>100</v>
      </c>
      <c r="F240" s="53" t="str">
        <f t="shared" si="34"/>
        <v>PP</v>
      </c>
      <c r="G240" s="53" t="str">
        <f t="shared" si="35"/>
        <v>VC</v>
      </c>
      <c r="H240" s="53" t="str">
        <f t="shared" si="36"/>
        <v>OP</v>
      </c>
      <c r="I240" s="53" t="str">
        <f t="shared" si="37"/>
        <v/>
      </c>
      <c r="J240" s="53" t="str">
        <f t="shared" si="38"/>
        <v/>
      </c>
      <c r="K240" s="53" t="str">
        <f t="shared" si="39"/>
        <v>PP/VC/OP</v>
      </c>
      <c r="L240" t="str">
        <f>IF(C240="","",IF(LEN(Tabel2[[#This Row],[Entiteit of attribuut]])=2,"",Tabel2[[#This Row],[Entiteit]]&amp;"_"&amp;Tabel2[[#This Row],[Entiteit of attribuut]]))</f>
        <v>OP_CODE</v>
      </c>
      <c r="M240" t="str">
        <f>IF(Schema!K253="","",Schema!K253)</f>
        <v/>
      </c>
      <c r="N240" t="str">
        <f>IF(Schema!L253="","",Schema!L253)</f>
        <v/>
      </c>
      <c r="O240" t="str">
        <f>IF(Schema!M253="","",Schema!M253)</f>
        <v/>
      </c>
      <c r="P240" t="str">
        <f>IF(Schema!N253="","",Schema!N253)</f>
        <v/>
      </c>
      <c r="Q240" t="str">
        <f>IF(Schema!P253="","",Schema!P253)</f>
        <v>O</v>
      </c>
    </row>
    <row r="241" spans="1:17" x14ac:dyDescent="0.2">
      <c r="A241" t="str">
        <f>Schema!A254&amp;Schema!B254&amp;Schema!C254&amp;Schema!D254&amp;Schema!E254&amp;Schema!F254</f>
        <v>ENTITEI</v>
      </c>
      <c r="B241" t="str">
        <f t="shared" si="32"/>
        <v>OP</v>
      </c>
      <c r="C241" s="52">
        <f>IF(A241="","",IF(LEN(Schema!A254)=2,1,IF(LEN(Schema!B254)=2,10,IF(LEN(Schema!C254)=2,100,IF(LEN(Schema!D254)=2,1000,IF(LEN(Schema!E254)=2,10000,0))))))</f>
        <v>0</v>
      </c>
      <c r="D241" s="52">
        <f t="shared" si="33"/>
        <v>100</v>
      </c>
      <c r="E241" s="52">
        <f>IF(A241="","",SUM(Tabel2[[#This Row],[I1]:[I2]]))</f>
        <v>100</v>
      </c>
      <c r="F241" s="53" t="str">
        <f t="shared" si="34"/>
        <v>PP</v>
      </c>
      <c r="G241" s="53" t="str">
        <f t="shared" si="35"/>
        <v>VC</v>
      </c>
      <c r="H241" s="53" t="str">
        <f t="shared" si="36"/>
        <v>OP</v>
      </c>
      <c r="I241" s="53" t="str">
        <f t="shared" si="37"/>
        <v/>
      </c>
      <c r="J241" s="53" t="str">
        <f t="shared" si="38"/>
        <v/>
      </c>
      <c r="K241" s="53" t="str">
        <f t="shared" si="39"/>
        <v>PP/VC/OP</v>
      </c>
      <c r="L241" t="str">
        <f>IF(C241="","",IF(LEN(Tabel2[[#This Row],[Entiteit of attribuut]])=2,"",Tabel2[[#This Row],[Entiteit]]&amp;"_"&amp;Tabel2[[#This Row],[Entiteit of attribuut]]))</f>
        <v>OP_ENTITEI</v>
      </c>
      <c r="M241" t="str">
        <f>IF(Schema!K254="","",Schema!K254)</f>
        <v/>
      </c>
      <c r="N241" t="str">
        <f>IF(Schema!L254="","",Schema!L254)</f>
        <v/>
      </c>
      <c r="O241" t="str">
        <f>IF(Schema!M254="","",Schema!M254)</f>
        <v/>
      </c>
      <c r="P241" t="str">
        <f>IF(Schema!N254="","",Schema!N254)</f>
        <v/>
      </c>
      <c r="Q241" t="str">
        <f>IF(Schema!P254="","",Schema!P254)</f>
        <v>LEEG</v>
      </c>
    </row>
    <row r="242" spans="1:17" x14ac:dyDescent="0.2">
      <c r="A242" t="str">
        <f>Schema!A255&amp;Schema!B255&amp;Schema!C255&amp;Schema!D255&amp;Schema!E255&amp;Schema!F255</f>
        <v>ERB</v>
      </c>
      <c r="B242" t="str">
        <f t="shared" si="32"/>
        <v>OP</v>
      </c>
      <c r="C242" s="52">
        <f>IF(A242="","",IF(LEN(Schema!A255)=2,1,IF(LEN(Schema!B255)=2,10,IF(LEN(Schema!C255)=2,100,IF(LEN(Schema!D255)=2,1000,IF(LEN(Schema!E255)=2,10000,0))))))</f>
        <v>0</v>
      </c>
      <c r="D242" s="52">
        <f t="shared" si="33"/>
        <v>100</v>
      </c>
      <c r="E242" s="52">
        <f>IF(A242="","",SUM(Tabel2[[#This Row],[I1]:[I2]]))</f>
        <v>100</v>
      </c>
      <c r="F242" s="53" t="str">
        <f t="shared" si="34"/>
        <v>PP</v>
      </c>
      <c r="G242" s="53" t="str">
        <f t="shared" si="35"/>
        <v>VC</v>
      </c>
      <c r="H242" s="53" t="str">
        <f t="shared" si="36"/>
        <v>OP</v>
      </c>
      <c r="I242" s="53" t="str">
        <f t="shared" si="37"/>
        <v/>
      </c>
      <c r="J242" s="53" t="str">
        <f t="shared" si="38"/>
        <v/>
      </c>
      <c r="K242" s="53" t="str">
        <f t="shared" si="39"/>
        <v>PP/VC/OP</v>
      </c>
      <c r="L242" t="str">
        <f>IF(C242="","",IF(LEN(Tabel2[[#This Row],[Entiteit of attribuut]])=2,"",Tabel2[[#This Row],[Entiteit]]&amp;"_"&amp;Tabel2[[#This Row],[Entiteit of attribuut]]))</f>
        <v>OP_ERB</v>
      </c>
      <c r="M242" t="str">
        <f>IF(Schema!K255="","",Schema!K255)</f>
        <v/>
      </c>
      <c r="N242" t="str">
        <f>IF(Schema!L255="","",Schema!L255)</f>
        <v/>
      </c>
      <c r="O242" t="str">
        <f>IF(Schema!M255="","",Schema!M255)</f>
        <v/>
      </c>
      <c r="P242" t="str">
        <f>IF(Schema!N255="","",Schema!N255)</f>
        <v/>
      </c>
      <c r="Q242" t="str">
        <f>IF(Schema!P255="","",Schema!P255)</f>
        <v>O</v>
      </c>
    </row>
    <row r="243" spans="1:17" x14ac:dyDescent="0.2">
      <c r="A243" t="str">
        <f>Schema!A256&amp;Schema!B256&amp;Schema!C256&amp;Schema!D256&amp;Schema!E256&amp;Schema!F256</f>
        <v>GADEKCD</v>
      </c>
      <c r="B243" t="str">
        <f t="shared" si="32"/>
        <v>OP</v>
      </c>
      <c r="C243" s="52">
        <f>IF(A243="","",IF(LEN(Schema!A256)=2,1,IF(LEN(Schema!B256)=2,10,IF(LEN(Schema!C256)=2,100,IF(LEN(Schema!D256)=2,1000,IF(LEN(Schema!E256)=2,10000,0))))))</f>
        <v>0</v>
      </c>
      <c r="D243" s="52">
        <f t="shared" si="33"/>
        <v>100</v>
      </c>
      <c r="E243" s="52">
        <f>IF(A243="","",SUM(Tabel2[[#This Row],[I1]:[I2]]))</f>
        <v>100</v>
      </c>
      <c r="F243" s="53" t="str">
        <f t="shared" si="34"/>
        <v>PP</v>
      </c>
      <c r="G243" s="53" t="str">
        <f t="shared" si="35"/>
        <v>VC</v>
      </c>
      <c r="H243" s="53" t="str">
        <f t="shared" si="36"/>
        <v>OP</v>
      </c>
      <c r="I243" s="53" t="str">
        <f t="shared" si="37"/>
        <v/>
      </c>
      <c r="J243" s="53" t="str">
        <f t="shared" si="38"/>
        <v/>
      </c>
      <c r="K243" s="53" t="str">
        <f t="shared" si="39"/>
        <v>PP/VC/OP</v>
      </c>
      <c r="L243" t="str">
        <f>IF(C243="","",IF(LEN(Tabel2[[#This Row],[Entiteit of attribuut]])=2,"",Tabel2[[#This Row],[Entiteit]]&amp;"_"&amp;Tabel2[[#This Row],[Entiteit of attribuut]]))</f>
        <v>OP_GADEKCD</v>
      </c>
      <c r="M243" t="str">
        <f>IF(Schema!K256="","",Schema!K256)</f>
        <v/>
      </c>
      <c r="N243" t="str">
        <f>IF(Schema!L256="","",Schema!L256)</f>
        <v/>
      </c>
      <c r="O243" t="str">
        <f>IF(Schema!M256="","",Schema!M256)</f>
        <v/>
      </c>
      <c r="P243" t="str">
        <f>IF(Schema!N256="","",Schema!N256)</f>
        <v/>
      </c>
      <c r="Q243" t="str">
        <f>IF(Schema!P256="","",Schema!P256)</f>
        <v>V</v>
      </c>
    </row>
    <row r="244" spans="1:17" x14ac:dyDescent="0.2">
      <c r="A244" t="str">
        <f>Schema!A257&amp;Schema!B257&amp;Schema!C257&amp;Schema!D257&amp;Schema!E257&amp;Schema!F257</f>
        <v>GADEKCO</v>
      </c>
      <c r="B244" t="str">
        <f t="shared" si="32"/>
        <v>OP</v>
      </c>
      <c r="C244" s="52">
        <f>IF(A244="","",IF(LEN(Schema!A257)=2,1,IF(LEN(Schema!B257)=2,10,IF(LEN(Schema!C257)=2,100,IF(LEN(Schema!D257)=2,1000,IF(LEN(Schema!E257)=2,10000,0))))))</f>
        <v>0</v>
      </c>
      <c r="D244" s="52">
        <f t="shared" si="33"/>
        <v>100</v>
      </c>
      <c r="E244" s="52">
        <f>IF(A244="","",SUM(Tabel2[[#This Row],[I1]:[I2]]))</f>
        <v>100</v>
      </c>
      <c r="F244" s="53" t="str">
        <f t="shared" si="34"/>
        <v>PP</v>
      </c>
      <c r="G244" s="53" t="str">
        <f t="shared" si="35"/>
        <v>VC</v>
      </c>
      <c r="H244" s="53" t="str">
        <f t="shared" si="36"/>
        <v>OP</v>
      </c>
      <c r="I244" s="53" t="str">
        <f t="shared" si="37"/>
        <v/>
      </c>
      <c r="J244" s="53" t="str">
        <f t="shared" si="38"/>
        <v/>
      </c>
      <c r="K244" s="53" t="str">
        <f t="shared" si="39"/>
        <v>PP/VC/OP</v>
      </c>
      <c r="L244" t="str">
        <f>IF(C244="","",IF(LEN(Tabel2[[#This Row],[Entiteit of attribuut]])=2,"",Tabel2[[#This Row],[Entiteit]]&amp;"_"&amp;Tabel2[[#This Row],[Entiteit of attribuut]]))</f>
        <v>OP_GADEKCO</v>
      </c>
      <c r="M244" t="str">
        <f>IF(Schema!K257="","",Schema!K257)</f>
        <v/>
      </c>
      <c r="N244" t="str">
        <f>IF(Schema!L257="","",Schema!L257)</f>
        <v/>
      </c>
      <c r="O244" t="str">
        <f>IF(Schema!M257="","",Schema!M257)</f>
        <v/>
      </c>
      <c r="P244" t="str">
        <f>IF(Schema!N257="","",Schema!N257)</f>
        <v/>
      </c>
      <c r="Q244" t="str">
        <f>IF(Schema!P257="","",Schema!P257)</f>
        <v>V</v>
      </c>
    </row>
    <row r="245" spans="1:17" x14ac:dyDescent="0.2">
      <c r="A245" t="str">
        <f>Schema!A258&amp;Schema!B258&amp;Schema!C258&amp;Schema!D258&amp;Schema!E258&amp;Schema!F258</f>
        <v>HUURBEL</v>
      </c>
      <c r="B245" t="str">
        <f t="shared" si="32"/>
        <v>OP</v>
      </c>
      <c r="C245" s="52">
        <f>IF(A245="","",IF(LEN(Schema!A258)=2,1,IF(LEN(Schema!B258)=2,10,IF(LEN(Schema!C258)=2,100,IF(LEN(Schema!D258)=2,1000,IF(LEN(Schema!E258)=2,10000,0))))))</f>
        <v>0</v>
      </c>
      <c r="D245" s="52">
        <f t="shared" si="33"/>
        <v>100</v>
      </c>
      <c r="E245" s="52">
        <f>IF(A245="","",SUM(Tabel2[[#This Row],[I1]:[I2]]))</f>
        <v>100</v>
      </c>
      <c r="F245" s="53" t="str">
        <f t="shared" si="34"/>
        <v>PP</v>
      </c>
      <c r="G245" s="53" t="str">
        <f t="shared" si="35"/>
        <v>VC</v>
      </c>
      <c r="H245" s="53" t="str">
        <f t="shared" si="36"/>
        <v>OP</v>
      </c>
      <c r="I245" s="53" t="str">
        <f t="shared" si="37"/>
        <v/>
      </c>
      <c r="J245" s="53" t="str">
        <f t="shared" si="38"/>
        <v/>
      </c>
      <c r="K245" s="53" t="str">
        <f t="shared" si="39"/>
        <v>PP/VC/OP</v>
      </c>
      <c r="L245" t="str">
        <f>IF(C245="","",IF(LEN(Tabel2[[#This Row],[Entiteit of attribuut]])=2,"",Tabel2[[#This Row],[Entiteit]]&amp;"_"&amp;Tabel2[[#This Row],[Entiteit of attribuut]]))</f>
        <v>OP_HUURBEL</v>
      </c>
      <c r="M245" t="str">
        <f>IF(Schema!K258="","",Schema!K258)</f>
        <v/>
      </c>
      <c r="N245" t="str">
        <f>IF(Schema!L258="","",Schema!L258)</f>
        <v/>
      </c>
      <c r="O245" t="str">
        <f>IF(Schema!M258="","",Schema!M258)</f>
        <v/>
      </c>
      <c r="P245" t="str">
        <f>IF(Schema!N258="","",Schema!N258)</f>
        <v/>
      </c>
      <c r="Q245" t="str">
        <f>IF(Schema!P258="","",Schema!P258)</f>
        <v>LEEG</v>
      </c>
    </row>
    <row r="246" spans="1:17" x14ac:dyDescent="0.2">
      <c r="A246" t="str">
        <f>Schema!A259&amp;Schema!B259&amp;Schema!C259&amp;Schema!D259&amp;Schema!E259&amp;Schema!F259</f>
        <v>MVZGLAS</v>
      </c>
      <c r="B246" t="str">
        <f t="shared" si="32"/>
        <v>OP</v>
      </c>
      <c r="C246" s="52">
        <f>IF(A246="","",IF(LEN(Schema!A259)=2,1,IF(LEN(Schema!B259)=2,10,IF(LEN(Schema!C259)=2,100,IF(LEN(Schema!D259)=2,1000,IF(LEN(Schema!E259)=2,10000,0))))))</f>
        <v>0</v>
      </c>
      <c r="D246" s="52">
        <f t="shared" si="33"/>
        <v>100</v>
      </c>
      <c r="E246" s="52">
        <f>IF(A246="","",SUM(Tabel2[[#This Row],[I1]:[I2]]))</f>
        <v>100</v>
      </c>
      <c r="F246" s="53" t="str">
        <f t="shared" si="34"/>
        <v>PP</v>
      </c>
      <c r="G246" s="53" t="str">
        <f t="shared" si="35"/>
        <v>VC</v>
      </c>
      <c r="H246" s="53" t="str">
        <f t="shared" si="36"/>
        <v>OP</v>
      </c>
      <c r="I246" s="53" t="str">
        <f t="shared" si="37"/>
        <v/>
      </c>
      <c r="J246" s="53" t="str">
        <f t="shared" si="38"/>
        <v/>
      </c>
      <c r="K246" s="53" t="str">
        <f t="shared" si="39"/>
        <v>PP/VC/OP</v>
      </c>
      <c r="L246" t="str">
        <f>IF(C246="","",IF(LEN(Tabel2[[#This Row],[Entiteit of attribuut]])=2,"",Tabel2[[#This Row],[Entiteit]]&amp;"_"&amp;Tabel2[[#This Row],[Entiteit of attribuut]]))</f>
        <v>OP_MVZGLAS</v>
      </c>
      <c r="M246" t="str">
        <f>IF(Schema!K259="","",Schema!K259)</f>
        <v/>
      </c>
      <c r="N246" t="str">
        <f>IF(Schema!L259="","",Schema!L259)</f>
        <v/>
      </c>
      <c r="O246" t="str">
        <f>IF(Schema!M259="","",Schema!M259)</f>
        <v/>
      </c>
      <c r="P246" t="str">
        <f>IF(Schema!N259="","",Schema!N259)</f>
        <v/>
      </c>
      <c r="Q246" t="str">
        <f>IF(Schema!P259="","",Schema!P259)</f>
        <v>LEEG</v>
      </c>
    </row>
    <row r="247" spans="1:17" x14ac:dyDescent="0.2">
      <c r="A247" t="str">
        <f>Schema!A260&amp;Schema!B260&amp;Schema!C260&amp;Schema!D260&amp;Schema!E260&amp;Schema!F260</f>
        <v>MYCODE</v>
      </c>
      <c r="B247" t="str">
        <f t="shared" si="32"/>
        <v>OP</v>
      </c>
      <c r="C247" s="52">
        <f>IF(A247="","",IF(LEN(Schema!A260)=2,1,IF(LEN(Schema!B260)=2,10,IF(LEN(Schema!C260)=2,100,IF(LEN(Schema!D260)=2,1000,IF(LEN(Schema!E260)=2,10000,0))))))</f>
        <v>0</v>
      </c>
      <c r="D247" s="52">
        <f t="shared" si="33"/>
        <v>100</v>
      </c>
      <c r="E247" s="52">
        <f>IF(A247="","",SUM(Tabel2[[#This Row],[I1]:[I2]]))</f>
        <v>100</v>
      </c>
      <c r="F247" s="53" t="str">
        <f t="shared" si="34"/>
        <v>PP</v>
      </c>
      <c r="G247" s="53" t="str">
        <f t="shared" si="35"/>
        <v>VC</v>
      </c>
      <c r="H247" s="53" t="str">
        <f t="shared" si="36"/>
        <v>OP</v>
      </c>
      <c r="I247" s="53" t="str">
        <f t="shared" si="37"/>
        <v/>
      </c>
      <c r="J247" s="53" t="str">
        <f t="shared" si="38"/>
        <v/>
      </c>
      <c r="K247" s="53" t="str">
        <f t="shared" si="39"/>
        <v>PP/VC/OP</v>
      </c>
      <c r="L247" t="str">
        <f>IF(C247="","",IF(LEN(Tabel2[[#This Row],[Entiteit of attribuut]])=2,"",Tabel2[[#This Row],[Entiteit]]&amp;"_"&amp;Tabel2[[#This Row],[Entiteit of attribuut]]))</f>
        <v>OP_MYCODE</v>
      </c>
      <c r="M247" t="str">
        <f>IF(Schema!K260="","",Schema!K260)</f>
        <v/>
      </c>
      <c r="N247" t="str">
        <f>IF(Schema!L260="","",Schema!L260)</f>
        <v/>
      </c>
      <c r="O247" t="str">
        <f>IF(Schema!M260="","",Schema!M260)</f>
        <v/>
      </c>
      <c r="P247" t="str">
        <f>IF(Schema!N260="","",Schema!N260)</f>
        <v/>
      </c>
      <c r="Q247" t="str">
        <f>IF(Schema!P260="","",Schema!P260)</f>
        <v>O</v>
      </c>
    </row>
    <row r="248" spans="1:17" x14ac:dyDescent="0.2">
      <c r="A248" t="str">
        <f>Schema!A261&amp;Schema!B261&amp;Schema!C261&amp;Schema!D261&amp;Schema!E261&amp;Schema!F261</f>
        <v>NJP</v>
      </c>
      <c r="B248" t="str">
        <f t="shared" si="32"/>
        <v>OP</v>
      </c>
      <c r="C248" s="52">
        <f>IF(A248="","",IF(LEN(Schema!A261)=2,1,IF(LEN(Schema!B261)=2,10,IF(LEN(Schema!C261)=2,100,IF(LEN(Schema!D261)=2,1000,IF(LEN(Schema!E261)=2,10000,0))))))</f>
        <v>0</v>
      </c>
      <c r="D248" s="52">
        <f t="shared" si="33"/>
        <v>100</v>
      </c>
      <c r="E248" s="52">
        <f>IF(A248="","",SUM(Tabel2[[#This Row],[I1]:[I2]]))</f>
        <v>100</v>
      </c>
      <c r="F248" s="53" t="str">
        <f t="shared" si="34"/>
        <v>PP</v>
      </c>
      <c r="G248" s="53" t="str">
        <f t="shared" si="35"/>
        <v>VC</v>
      </c>
      <c r="H248" s="53" t="str">
        <f t="shared" si="36"/>
        <v>OP</v>
      </c>
      <c r="I248" s="53" t="str">
        <f t="shared" si="37"/>
        <v/>
      </c>
      <c r="J248" s="53" t="str">
        <f t="shared" si="38"/>
        <v/>
      </c>
      <c r="K248" s="53" t="str">
        <f t="shared" si="39"/>
        <v>PP/VC/OP</v>
      </c>
      <c r="L248" t="str">
        <f>IF(C248="","",IF(LEN(Tabel2[[#This Row],[Entiteit of attribuut]])=2,"",Tabel2[[#This Row],[Entiteit]]&amp;"_"&amp;Tabel2[[#This Row],[Entiteit of attribuut]]))</f>
        <v>OP_NJP</v>
      </c>
      <c r="M248" t="str">
        <f>IF(Schema!K261="","",Schema!K261)</f>
        <v/>
      </c>
      <c r="N248" t="str">
        <f>IF(Schema!L261="","",Schema!L261)</f>
        <v/>
      </c>
      <c r="O248" t="str">
        <f>IF(Schema!M261="","",Schema!M261)</f>
        <v/>
      </c>
      <c r="P248" t="str">
        <f>IF(Schema!N261="","",Schema!N261)</f>
        <v/>
      </c>
      <c r="Q248" t="str">
        <f>IF(Schema!P261="","",Schema!P261)</f>
        <v>O</v>
      </c>
    </row>
    <row r="249" spans="1:17" x14ac:dyDescent="0.2">
      <c r="A249" t="str">
        <f>Schema!A262&amp;Schema!B262&amp;Schema!C262&amp;Schema!D262&amp;Schema!E262&amp;Schema!F262</f>
        <v>PAFWST</v>
      </c>
      <c r="B249" t="str">
        <f t="shared" si="32"/>
        <v>OP</v>
      </c>
      <c r="C249" s="52">
        <f>IF(A249="","",IF(LEN(Schema!A262)=2,1,IF(LEN(Schema!B262)=2,10,IF(LEN(Schema!C262)=2,100,IF(LEN(Schema!D262)=2,1000,IF(LEN(Schema!E262)=2,10000,0))))))</f>
        <v>0</v>
      </c>
      <c r="D249" s="52">
        <f t="shared" si="33"/>
        <v>100</v>
      </c>
      <c r="E249" s="52">
        <f>IF(A249="","",SUM(Tabel2[[#This Row],[I1]:[I2]]))</f>
        <v>100</v>
      </c>
      <c r="F249" s="53" t="str">
        <f t="shared" si="34"/>
        <v>PP</v>
      </c>
      <c r="G249" s="53" t="str">
        <f t="shared" si="35"/>
        <v>VC</v>
      </c>
      <c r="H249" s="53" t="str">
        <f t="shared" si="36"/>
        <v>OP</v>
      </c>
      <c r="I249" s="53" t="str">
        <f t="shared" si="37"/>
        <v/>
      </c>
      <c r="J249" s="53" t="str">
        <f t="shared" si="38"/>
        <v/>
      </c>
      <c r="K249" s="53" t="str">
        <f t="shared" si="39"/>
        <v>PP/VC/OP</v>
      </c>
      <c r="L249" t="str">
        <f>IF(C249="","",IF(LEN(Tabel2[[#This Row],[Entiteit of attribuut]])=2,"",Tabel2[[#This Row],[Entiteit]]&amp;"_"&amp;Tabel2[[#This Row],[Entiteit of attribuut]]))</f>
        <v>OP_PAFWST</v>
      </c>
      <c r="M249" t="str">
        <f>IF(Schema!K262="","",Schema!K262)</f>
        <v/>
      </c>
      <c r="N249" t="str">
        <f>IF(Schema!L262="","",Schema!L262)</f>
        <v/>
      </c>
      <c r="O249" t="str">
        <f>IF(Schema!M262="","",Schema!M262)</f>
        <v/>
      </c>
      <c r="P249" t="str">
        <f>IF(Schema!N262="","",Schema!N262)</f>
        <v/>
      </c>
      <c r="Q249" t="str">
        <f>IF(Schema!P262="","",Schema!P262)</f>
        <v>O</v>
      </c>
    </row>
    <row r="250" spans="1:17" x14ac:dyDescent="0.2">
      <c r="A250" t="str">
        <f>Schema!A263&amp;Schema!B263&amp;Schema!C263&amp;Schema!D263&amp;Schema!E263&amp;Schema!F263</f>
        <v>PPRC</v>
      </c>
      <c r="B250" t="str">
        <f t="shared" si="32"/>
        <v>OP</v>
      </c>
      <c r="C250" s="52">
        <f>IF(A250="","",IF(LEN(Schema!A263)=2,1,IF(LEN(Schema!B263)=2,10,IF(LEN(Schema!C263)=2,100,IF(LEN(Schema!D263)=2,1000,IF(LEN(Schema!E263)=2,10000,0))))))</f>
        <v>0</v>
      </c>
      <c r="D250" s="52">
        <f t="shared" si="33"/>
        <v>100</v>
      </c>
      <c r="E250" s="52">
        <f>IF(A250="","",SUM(Tabel2[[#This Row],[I1]:[I2]]))</f>
        <v>100</v>
      </c>
      <c r="F250" s="53" t="str">
        <f t="shared" si="34"/>
        <v>PP</v>
      </c>
      <c r="G250" s="53" t="str">
        <f t="shared" si="35"/>
        <v>VC</v>
      </c>
      <c r="H250" s="53" t="str">
        <f t="shared" si="36"/>
        <v>OP</v>
      </c>
      <c r="I250" s="53" t="str">
        <f t="shared" si="37"/>
        <v/>
      </c>
      <c r="J250" s="53" t="str">
        <f t="shared" si="38"/>
        <v/>
      </c>
      <c r="K250" s="53" t="str">
        <f t="shared" si="39"/>
        <v>PP/VC/OP</v>
      </c>
      <c r="L250" t="str">
        <f>IF(C250="","",IF(LEN(Tabel2[[#This Row],[Entiteit of attribuut]])=2,"",Tabel2[[#This Row],[Entiteit]]&amp;"_"&amp;Tabel2[[#This Row],[Entiteit of attribuut]]))</f>
        <v>OP_PPRC</v>
      </c>
      <c r="M250" t="str">
        <f>IF(Schema!K263="","",Schema!K263)</f>
        <v/>
      </c>
      <c r="N250" t="str">
        <f>IF(Schema!L263="","",Schema!L263)</f>
        <v/>
      </c>
      <c r="O250" t="str">
        <f>IF(Schema!M263="","",Schema!M263)</f>
        <v/>
      </c>
      <c r="P250" t="str">
        <f>IF(Schema!N263="","",Schema!N263)</f>
        <v/>
      </c>
      <c r="Q250" t="str">
        <f>IF(Schema!P263="","",Schema!P263)</f>
        <v>O</v>
      </c>
    </row>
    <row r="251" spans="1:17" x14ac:dyDescent="0.2">
      <c r="A251" t="str">
        <f>Schema!A264&amp;Schema!B264&amp;Schema!C264&amp;Schema!D264&amp;Schema!E264&amp;Schema!F264</f>
        <v>PRCTEKC</v>
      </c>
      <c r="B251" t="str">
        <f t="shared" si="32"/>
        <v>OP</v>
      </c>
      <c r="C251" s="52">
        <f>IF(A251="","",IF(LEN(Schema!A264)=2,1,IF(LEN(Schema!B264)=2,10,IF(LEN(Schema!C264)=2,100,IF(LEN(Schema!D264)=2,1000,IF(LEN(Schema!E264)=2,10000,0))))))</f>
        <v>0</v>
      </c>
      <c r="D251" s="52">
        <f t="shared" si="33"/>
        <v>100</v>
      </c>
      <c r="E251" s="52">
        <f>IF(A251="","",SUM(Tabel2[[#This Row],[I1]:[I2]]))</f>
        <v>100</v>
      </c>
      <c r="F251" s="53" t="str">
        <f t="shared" si="34"/>
        <v>PP</v>
      </c>
      <c r="G251" s="53" t="str">
        <f t="shared" si="35"/>
        <v>VC</v>
      </c>
      <c r="H251" s="53" t="str">
        <f t="shared" si="36"/>
        <v>OP</v>
      </c>
      <c r="I251" s="53" t="str">
        <f t="shared" si="37"/>
        <v/>
      </c>
      <c r="J251" s="53" t="str">
        <f t="shared" si="38"/>
        <v/>
      </c>
      <c r="K251" s="53" t="str">
        <f t="shared" si="39"/>
        <v>PP/VC/OP</v>
      </c>
      <c r="L251" t="str">
        <f>IF(C251="","",IF(LEN(Tabel2[[#This Row],[Entiteit of attribuut]])=2,"",Tabel2[[#This Row],[Entiteit]]&amp;"_"&amp;Tabel2[[#This Row],[Entiteit of attribuut]]))</f>
        <v>OP_PRCTEKC</v>
      </c>
      <c r="M251" t="str">
        <f>IF(Schema!K264="","",Schema!K264)</f>
        <v/>
      </c>
      <c r="N251" t="str">
        <f>IF(Schema!L264="","",Schema!L264)</f>
        <v/>
      </c>
      <c r="O251" t="str">
        <f>IF(Schema!M264="","",Schema!M264)</f>
        <v/>
      </c>
      <c r="P251" t="str">
        <f>IF(Schema!N264="","",Schema!N264)</f>
        <v/>
      </c>
      <c r="Q251" t="str">
        <f>IF(Schema!P264="","",Schema!P264)</f>
        <v>O</v>
      </c>
    </row>
    <row r="252" spans="1:17" x14ac:dyDescent="0.2">
      <c r="A252" t="str">
        <f>Schema!A265&amp;Schema!B265&amp;Schema!C265&amp;Schema!D265&amp;Schema!E265&amp;Schema!F265</f>
        <v>PRMPROM</v>
      </c>
      <c r="B252" t="str">
        <f t="shared" si="32"/>
        <v>OP</v>
      </c>
      <c r="C252" s="52">
        <f>IF(A252="","",IF(LEN(Schema!A265)=2,1,IF(LEN(Schema!B265)=2,10,IF(LEN(Schema!C265)=2,100,IF(LEN(Schema!D265)=2,1000,IF(LEN(Schema!E265)=2,10000,0))))))</f>
        <v>0</v>
      </c>
      <c r="D252" s="52">
        <f t="shared" si="33"/>
        <v>100</v>
      </c>
      <c r="E252" s="52">
        <f>IF(A252="","",SUM(Tabel2[[#This Row],[I1]:[I2]]))</f>
        <v>100</v>
      </c>
      <c r="F252" s="53" t="str">
        <f t="shared" si="34"/>
        <v>PP</v>
      </c>
      <c r="G252" s="53" t="str">
        <f t="shared" si="35"/>
        <v>VC</v>
      </c>
      <c r="H252" s="53" t="str">
        <f t="shared" si="36"/>
        <v>OP</v>
      </c>
      <c r="I252" s="53" t="str">
        <f t="shared" si="37"/>
        <v/>
      </c>
      <c r="J252" s="53" t="str">
        <f t="shared" si="38"/>
        <v/>
      </c>
      <c r="K252" s="53" t="str">
        <f t="shared" si="39"/>
        <v>PP/VC/OP</v>
      </c>
      <c r="L252" t="str">
        <f>IF(C252="","",IF(LEN(Tabel2[[#This Row],[Entiteit of attribuut]])=2,"",Tabel2[[#This Row],[Entiteit]]&amp;"_"&amp;Tabel2[[#This Row],[Entiteit of attribuut]]))</f>
        <v>OP_PRMPROM</v>
      </c>
      <c r="M252" t="str">
        <f>IF(Schema!K265="","",Schema!K265)</f>
        <v/>
      </c>
      <c r="N252" t="str">
        <f>IF(Schema!L265="","",Schema!L265)</f>
        <v/>
      </c>
      <c r="O252" t="str">
        <f>IF(Schema!M265="","",Schema!M265)</f>
        <v/>
      </c>
      <c r="P252" t="str">
        <f>IF(Schema!N265="","",Schema!N265)</f>
        <v/>
      </c>
      <c r="Q252" t="str">
        <f>IF(Schema!P265="","",Schema!P265)</f>
        <v>O</v>
      </c>
    </row>
    <row r="253" spans="1:17" x14ac:dyDescent="0.2">
      <c r="A253" t="str">
        <f>Schema!A266&amp;Schema!B266&amp;Schema!C266&amp;Schema!D266&amp;Schema!E266&amp;Schema!F266</f>
        <v>RELVRH</v>
      </c>
      <c r="B253" t="str">
        <f t="shared" si="32"/>
        <v>OP</v>
      </c>
      <c r="C253" s="52">
        <f>IF(A253="","",IF(LEN(Schema!A266)=2,1,IF(LEN(Schema!B266)=2,10,IF(LEN(Schema!C266)=2,100,IF(LEN(Schema!D266)=2,1000,IF(LEN(Schema!E266)=2,10000,0))))))</f>
        <v>0</v>
      </c>
      <c r="D253" s="52">
        <f t="shared" si="33"/>
        <v>100</v>
      </c>
      <c r="E253" s="52">
        <f>IF(A253="","",SUM(Tabel2[[#This Row],[I1]:[I2]]))</f>
        <v>100</v>
      </c>
      <c r="F253" s="53" t="str">
        <f t="shared" si="34"/>
        <v>PP</v>
      </c>
      <c r="G253" s="53" t="str">
        <f t="shared" si="35"/>
        <v>VC</v>
      </c>
      <c r="H253" s="53" t="str">
        <f t="shared" si="36"/>
        <v>OP</v>
      </c>
      <c r="I253" s="53" t="str">
        <f t="shared" si="37"/>
        <v/>
      </c>
      <c r="J253" s="53" t="str">
        <f t="shared" si="38"/>
        <v/>
      </c>
      <c r="K253" s="53" t="str">
        <f t="shared" si="39"/>
        <v>PP/VC/OP</v>
      </c>
      <c r="L253" t="str">
        <f>IF(C253="","",IF(LEN(Tabel2[[#This Row],[Entiteit of attribuut]])=2,"",Tabel2[[#This Row],[Entiteit]]&amp;"_"&amp;Tabel2[[#This Row],[Entiteit of attribuut]]))</f>
        <v>OP_RELVRH</v>
      </c>
      <c r="M253" t="str">
        <f>IF(Schema!K266="","",Schema!K266)</f>
        <v/>
      </c>
      <c r="N253" t="str">
        <f>IF(Schema!L266="","",Schema!L266)</f>
        <v/>
      </c>
      <c r="O253" t="str">
        <f>IF(Schema!M266="","",Schema!M266)</f>
        <v/>
      </c>
      <c r="P253" t="str">
        <f>IF(Schema!N266="","",Schema!N266)</f>
        <v/>
      </c>
      <c r="Q253" t="str">
        <f>IF(Schema!P266="","",Schema!P266)</f>
        <v>O</v>
      </c>
    </row>
    <row r="254" spans="1:17" x14ac:dyDescent="0.2">
      <c r="A254" t="str">
        <f>Schema!A267&amp;Schema!B267&amp;Schema!C267&amp;Schema!D267&amp;Schema!E267&amp;Schema!F267</f>
        <v>RELVVNR</v>
      </c>
      <c r="B254" t="str">
        <f t="shared" si="32"/>
        <v>OP</v>
      </c>
      <c r="C254" s="52">
        <f>IF(A254="","",IF(LEN(Schema!A267)=2,1,IF(LEN(Schema!B267)=2,10,IF(LEN(Schema!C267)=2,100,IF(LEN(Schema!D267)=2,1000,IF(LEN(Schema!E267)=2,10000,0))))))</f>
        <v>0</v>
      </c>
      <c r="D254" s="52">
        <f t="shared" si="33"/>
        <v>100</v>
      </c>
      <c r="E254" s="52">
        <f>IF(A254="","",SUM(Tabel2[[#This Row],[I1]:[I2]]))</f>
        <v>100</v>
      </c>
      <c r="F254" s="53" t="str">
        <f t="shared" si="34"/>
        <v>PP</v>
      </c>
      <c r="G254" s="53" t="str">
        <f t="shared" si="35"/>
        <v>VC</v>
      </c>
      <c r="H254" s="53" t="str">
        <f t="shared" si="36"/>
        <v>OP</v>
      </c>
      <c r="I254" s="53" t="str">
        <f t="shared" si="37"/>
        <v/>
      </c>
      <c r="J254" s="53" t="str">
        <f t="shared" si="38"/>
        <v/>
      </c>
      <c r="K254" s="53" t="str">
        <f t="shared" si="39"/>
        <v>PP/VC/OP</v>
      </c>
      <c r="L254" t="str">
        <f>IF(C254="","",IF(LEN(Tabel2[[#This Row],[Entiteit of attribuut]])=2,"",Tabel2[[#This Row],[Entiteit]]&amp;"_"&amp;Tabel2[[#This Row],[Entiteit of attribuut]]))</f>
        <v>OP_RELVVNR</v>
      </c>
      <c r="M254" t="str">
        <f>IF(Schema!K267="","",Schema!K267)</f>
        <v/>
      </c>
      <c r="N254" t="str">
        <f>IF(Schema!L267="","",Schema!L267)</f>
        <v/>
      </c>
      <c r="O254" t="str">
        <f>IF(Schema!M267="","",Schema!M267)</f>
        <v/>
      </c>
      <c r="P254" t="str">
        <f>IF(Schema!N267="","",Schema!N267)</f>
        <v/>
      </c>
      <c r="Q254" t="str">
        <f>IF(Schema!P267="","",Schema!P267)</f>
        <v>O</v>
      </c>
    </row>
    <row r="255" spans="1:17" x14ac:dyDescent="0.2">
      <c r="A255" t="str">
        <f>Schema!A268&amp;Schema!B268&amp;Schema!C268&amp;Schema!D268&amp;Schema!E268&amp;Schema!F268</f>
        <v>RJRCOR</v>
      </c>
      <c r="B255" t="str">
        <f t="shared" si="32"/>
        <v>OP</v>
      </c>
      <c r="C255" s="52">
        <f>IF(A255="","",IF(LEN(Schema!A268)=2,1,IF(LEN(Schema!B268)=2,10,IF(LEN(Schema!C268)=2,100,IF(LEN(Schema!D268)=2,1000,IF(LEN(Schema!E268)=2,10000,0))))))</f>
        <v>0</v>
      </c>
      <c r="D255" s="52">
        <f t="shared" si="33"/>
        <v>100</v>
      </c>
      <c r="E255" s="52">
        <f>IF(A255="","",SUM(Tabel2[[#This Row],[I1]:[I2]]))</f>
        <v>100</v>
      </c>
      <c r="F255" s="53" t="str">
        <f t="shared" si="34"/>
        <v>PP</v>
      </c>
      <c r="G255" s="53" t="str">
        <f t="shared" si="35"/>
        <v>VC</v>
      </c>
      <c r="H255" s="53" t="str">
        <f t="shared" si="36"/>
        <v>OP</v>
      </c>
      <c r="I255" s="53" t="str">
        <f t="shared" si="37"/>
        <v/>
      </c>
      <c r="J255" s="53" t="str">
        <f t="shared" si="38"/>
        <v/>
      </c>
      <c r="K255" s="53" t="str">
        <f t="shared" si="39"/>
        <v>PP/VC/OP</v>
      </c>
      <c r="L255" t="str">
        <f>IF(C255="","",IF(LEN(Tabel2[[#This Row],[Entiteit of attribuut]])=2,"",Tabel2[[#This Row],[Entiteit]]&amp;"_"&amp;Tabel2[[#This Row],[Entiteit of attribuut]]))</f>
        <v>OP_RJRCOR</v>
      </c>
      <c r="M255" t="str">
        <f>IF(Schema!K268="","",Schema!K268)</f>
        <v/>
      </c>
      <c r="N255" t="str">
        <f>IF(Schema!L268="","",Schema!L268)</f>
        <v/>
      </c>
      <c r="O255" t="str">
        <f>IF(Schema!M268="","",Schema!M268)</f>
        <v/>
      </c>
      <c r="P255" t="str">
        <f>IF(Schema!N268="","",Schema!N268)</f>
        <v/>
      </c>
      <c r="Q255" t="str">
        <f>IF(Schema!P268="","",Schema!P268)</f>
        <v>O</v>
      </c>
    </row>
    <row r="256" spans="1:17" x14ac:dyDescent="0.2">
      <c r="A256" t="str">
        <f>Schema!A269&amp;Schema!B269&amp;Schema!C269&amp;Schema!D269&amp;Schema!E269&amp;Schema!F269</f>
        <v>TCORBDR</v>
      </c>
      <c r="B256" t="str">
        <f t="shared" si="32"/>
        <v>OP</v>
      </c>
      <c r="C256" s="52">
        <f>IF(A256="","",IF(LEN(Schema!A269)=2,1,IF(LEN(Schema!B269)=2,10,IF(LEN(Schema!C269)=2,100,IF(LEN(Schema!D269)=2,1000,IF(LEN(Schema!E269)=2,10000,0))))))</f>
        <v>0</v>
      </c>
      <c r="D256" s="52">
        <f t="shared" si="33"/>
        <v>100</v>
      </c>
      <c r="E256" s="52">
        <f>IF(A256="","",SUM(Tabel2[[#This Row],[I1]:[I2]]))</f>
        <v>100</v>
      </c>
      <c r="F256" s="53" t="str">
        <f t="shared" si="34"/>
        <v>PP</v>
      </c>
      <c r="G256" s="53" t="str">
        <f t="shared" si="35"/>
        <v>VC</v>
      </c>
      <c r="H256" s="53" t="str">
        <f t="shared" si="36"/>
        <v>OP</v>
      </c>
      <c r="I256" s="53" t="str">
        <f t="shared" si="37"/>
        <v/>
      </c>
      <c r="J256" s="53" t="str">
        <f t="shared" si="38"/>
        <v/>
      </c>
      <c r="K256" s="53" t="str">
        <f t="shared" si="39"/>
        <v>PP/VC/OP</v>
      </c>
      <c r="L256" t="str">
        <f>IF(C256="","",IF(LEN(Tabel2[[#This Row],[Entiteit of attribuut]])=2,"",Tabel2[[#This Row],[Entiteit]]&amp;"_"&amp;Tabel2[[#This Row],[Entiteit of attribuut]]))</f>
        <v>OP_TCORBDR</v>
      </c>
      <c r="M256" t="str">
        <f>IF(Schema!K269="","",Schema!K269)</f>
        <v/>
      </c>
      <c r="N256" t="str">
        <f>IF(Schema!L269="","",Schema!L269)</f>
        <v/>
      </c>
      <c r="O256" t="str">
        <f>IF(Schema!M269="","",Schema!M269)</f>
        <v/>
      </c>
      <c r="P256" t="str">
        <f>IF(Schema!N269="","",Schema!N269)</f>
        <v/>
      </c>
      <c r="Q256" t="str">
        <f>IF(Schema!P269="","",Schema!P269)</f>
        <v>O</v>
      </c>
    </row>
    <row r="257" spans="1:17" x14ac:dyDescent="0.2">
      <c r="A257" t="str">
        <f>Schema!A270&amp;Schema!B270&amp;Schema!C270&amp;Schema!D270&amp;Schema!E270&amp;Schema!F270</f>
        <v>TTOT</v>
      </c>
      <c r="B257" t="str">
        <f t="shared" si="32"/>
        <v>OP</v>
      </c>
      <c r="C257" s="52">
        <f>IF(A257="","",IF(LEN(Schema!A270)=2,1,IF(LEN(Schema!B270)=2,10,IF(LEN(Schema!C270)=2,100,IF(LEN(Schema!D270)=2,1000,IF(LEN(Schema!E270)=2,10000,0))))))</f>
        <v>0</v>
      </c>
      <c r="D257" s="52">
        <f t="shared" si="33"/>
        <v>100</v>
      </c>
      <c r="E257" s="52">
        <f>IF(A257="","",SUM(Tabel2[[#This Row],[I1]:[I2]]))</f>
        <v>100</v>
      </c>
      <c r="F257" s="53" t="str">
        <f t="shared" si="34"/>
        <v>PP</v>
      </c>
      <c r="G257" s="53" t="str">
        <f t="shared" si="35"/>
        <v>VC</v>
      </c>
      <c r="H257" s="53" t="str">
        <f t="shared" si="36"/>
        <v>OP</v>
      </c>
      <c r="I257" s="53" t="str">
        <f t="shared" si="37"/>
        <v/>
      </c>
      <c r="J257" s="53" t="str">
        <f t="shared" si="38"/>
        <v/>
      </c>
      <c r="K257" s="53" t="str">
        <f t="shared" si="39"/>
        <v>PP/VC/OP</v>
      </c>
      <c r="L257" t="str">
        <f>IF(C257="","",IF(LEN(Tabel2[[#This Row],[Entiteit of attribuut]])=2,"",Tabel2[[#This Row],[Entiteit]]&amp;"_"&amp;Tabel2[[#This Row],[Entiteit of attribuut]]))</f>
        <v>OP_TTOT</v>
      </c>
      <c r="M257" t="str">
        <f>IF(Schema!K270="","",Schema!K270)</f>
        <v/>
      </c>
      <c r="N257" t="str">
        <f>IF(Schema!L270="","",Schema!L270)</f>
        <v/>
      </c>
      <c r="O257" t="str">
        <f>IF(Schema!M270="","",Schema!M270)</f>
        <v/>
      </c>
      <c r="P257" t="str">
        <f>IF(Schema!N270="","",Schema!N270)</f>
        <v/>
      </c>
      <c r="Q257" t="str">
        <f>IF(Schema!P270="","",Schema!P270)</f>
        <v>LEEG</v>
      </c>
    </row>
    <row r="258" spans="1:17" x14ac:dyDescent="0.2">
      <c r="A258" t="str">
        <f>Schema!A271&amp;Schema!B271&amp;Schema!C271&amp;Schema!D271&amp;Schema!E271&amp;Schema!F271</f>
        <v>VERZSOM</v>
      </c>
      <c r="B258" t="str">
        <f t="shared" si="32"/>
        <v>OP</v>
      </c>
      <c r="C258" s="52">
        <f>IF(A258="","",IF(LEN(Schema!A271)=2,1,IF(LEN(Schema!B271)=2,10,IF(LEN(Schema!C271)=2,100,IF(LEN(Schema!D271)=2,1000,IF(LEN(Schema!E271)=2,10000,0))))))</f>
        <v>0</v>
      </c>
      <c r="D258" s="52">
        <f t="shared" si="33"/>
        <v>100</v>
      </c>
      <c r="E258" s="52">
        <f>IF(A258="","",SUM(Tabel2[[#This Row],[I1]:[I2]]))</f>
        <v>100</v>
      </c>
      <c r="F258" s="53" t="str">
        <f t="shared" si="34"/>
        <v>PP</v>
      </c>
      <c r="G258" s="53" t="str">
        <f t="shared" si="35"/>
        <v>VC</v>
      </c>
      <c r="H258" s="53" t="str">
        <f t="shared" si="36"/>
        <v>OP</v>
      </c>
      <c r="I258" s="53" t="str">
        <f t="shared" si="37"/>
        <v/>
      </c>
      <c r="J258" s="53" t="str">
        <f t="shared" si="38"/>
        <v/>
      </c>
      <c r="K258" s="53" t="str">
        <f t="shared" si="39"/>
        <v>PP/VC/OP</v>
      </c>
      <c r="L258" t="str">
        <f>IF(C258="","",IF(LEN(Tabel2[[#This Row],[Entiteit of attribuut]])=2,"",Tabel2[[#This Row],[Entiteit]]&amp;"_"&amp;Tabel2[[#This Row],[Entiteit of attribuut]]))</f>
        <v>OP_VERZSOM</v>
      </c>
      <c r="M258" t="str">
        <f>IF(Schema!K271="","",Schema!K271)</f>
        <v/>
      </c>
      <c r="N258" t="str">
        <f>IF(Schema!L271="","",Schema!L271)</f>
        <v/>
      </c>
      <c r="O258" t="str">
        <f>IF(Schema!M271="","",Schema!M271)</f>
        <v/>
      </c>
      <c r="P258" t="str">
        <f>IF(Schema!N271="","",Schema!N271)</f>
        <v/>
      </c>
      <c r="Q258" t="str">
        <f>IF(Schema!P271="","",Schema!P271)</f>
        <v>O</v>
      </c>
    </row>
    <row r="259" spans="1:17" x14ac:dyDescent="0.2">
      <c r="A259" t="str">
        <f>Schema!A272&amp;Schema!B272&amp;Schema!C272&amp;Schema!D272&amp;Schema!E272&amp;Schema!F272</f>
        <v>VGBRA</v>
      </c>
      <c r="B259" t="str">
        <f t="shared" ref="B259:B322" si="40">IF(LEN(A259)=2,A259,IF(A259="","Leeg",B258))</f>
        <v>OP</v>
      </c>
      <c r="C259" s="52">
        <f>IF(A259="","",IF(LEN(Schema!A272)=2,1,IF(LEN(Schema!B272)=2,10,IF(LEN(Schema!C272)=2,100,IF(LEN(Schema!D272)=2,1000,IF(LEN(Schema!E272)=2,10000,0))))))</f>
        <v>0</v>
      </c>
      <c r="D259" s="52">
        <f t="shared" ref="D259:D322" si="41">IF(C259=0,D258,C259)</f>
        <v>100</v>
      </c>
      <c r="E259" s="52">
        <f>IF(A259="","",SUM(Tabel2[[#This Row],[I1]:[I2]]))</f>
        <v>100</v>
      </c>
      <c r="F259" s="53" t="str">
        <f t="shared" ref="F259:F322" si="42">IF(A259="","",IF(C259=1,B259,F258))</f>
        <v>PP</v>
      </c>
      <c r="G259" s="53" t="str">
        <f t="shared" ref="G259:G322" si="43">IF(C259=10,A259,IF(OR(C259=0,C259=100,C259=1000,C259=10000),G258,""))</f>
        <v>VC</v>
      </c>
      <c r="H259" s="53" t="str">
        <f t="shared" ref="H259:H322" si="44">IF(E259=200,B259,IF(OR(C259=0,C259=100,C259=1000,C259=10000),H258,""))</f>
        <v>OP</v>
      </c>
      <c r="I259" s="53" t="str">
        <f t="shared" ref="I259:I322" si="45">IF(E259=2000,B259,IF(OR(C259=0,C259=10000),I258,""))</f>
        <v/>
      </c>
      <c r="J259" s="53" t="str">
        <f t="shared" ref="J259:J322" si="46">IF(E259=20000,B259,IF(OR(C259=0,,C259=10000),J258,""))</f>
        <v/>
      </c>
      <c r="K259" s="53" t="str">
        <f t="shared" ref="K259:K322" si="47">IF(C259="","",IF(OR(E259=1,E259=10,E259=100,E259=1000,E259=10000),K258,IF(E259=2,F259,IF(E259=20,F259&amp;"/"&amp;G259,IF(E259=200,F259&amp;"/"&amp;G259&amp;"/"&amp;H259,IF(E259=2000,F259&amp;"/"&amp;G259&amp;"/"&amp;H259&amp;"/"&amp;I259,IF(E259=20000,F259&amp;"/"&amp;G259&amp;"/"&amp;H259&amp;"/"&amp;I259&amp;"/"&amp;J259)))))))</f>
        <v>PP/VC/OP</v>
      </c>
      <c r="L259" t="str">
        <f>IF(C259="","",IF(LEN(Tabel2[[#This Row],[Entiteit of attribuut]])=2,"",Tabel2[[#This Row],[Entiteit]]&amp;"_"&amp;Tabel2[[#This Row],[Entiteit of attribuut]]))</f>
        <v>OP_VGBRA</v>
      </c>
      <c r="M259" t="str">
        <f>IF(Schema!K272="","",Schema!K272)</f>
        <v/>
      </c>
      <c r="N259" t="str">
        <f>IF(Schema!L272="","",Schema!L272)</f>
        <v/>
      </c>
      <c r="O259" t="str">
        <f>IF(Schema!M272="","",Schema!M272)</f>
        <v/>
      </c>
      <c r="P259" t="str">
        <f>IF(Schema!N272="","",Schema!N272)</f>
        <v/>
      </c>
      <c r="Q259" t="str">
        <f>IF(Schema!P272="","",Schema!P272)</f>
        <v>O</v>
      </c>
    </row>
    <row r="260" spans="1:17" x14ac:dyDescent="0.2">
      <c r="A260" t="str">
        <f>Schema!A273&amp;Schema!B273&amp;Schema!C273&amp;Schema!D273&amp;Schema!E273&amp;Schema!F273</f>
        <v>VOLGNUM</v>
      </c>
      <c r="B260" t="str">
        <f t="shared" si="40"/>
        <v>OP</v>
      </c>
      <c r="C260" s="52">
        <f>IF(A260="","",IF(LEN(Schema!A273)=2,1,IF(LEN(Schema!B273)=2,10,IF(LEN(Schema!C273)=2,100,IF(LEN(Schema!D273)=2,1000,IF(LEN(Schema!E273)=2,10000,0))))))</f>
        <v>0</v>
      </c>
      <c r="D260" s="52">
        <f t="shared" si="41"/>
        <v>100</v>
      </c>
      <c r="E260" s="52">
        <f>IF(A260="","",SUM(Tabel2[[#This Row],[I1]:[I2]]))</f>
        <v>100</v>
      </c>
      <c r="F260" s="53" t="str">
        <f t="shared" si="42"/>
        <v>PP</v>
      </c>
      <c r="G260" s="53" t="str">
        <f t="shared" si="43"/>
        <v>VC</v>
      </c>
      <c r="H260" s="53" t="str">
        <f t="shared" si="44"/>
        <v>OP</v>
      </c>
      <c r="I260" s="53" t="str">
        <f t="shared" si="45"/>
        <v/>
      </c>
      <c r="J260" s="53" t="str">
        <f t="shared" si="46"/>
        <v/>
      </c>
      <c r="K260" s="53" t="str">
        <f t="shared" si="47"/>
        <v>PP/VC/OP</v>
      </c>
      <c r="L260" t="str">
        <f>IF(C260="","",IF(LEN(Tabel2[[#This Row],[Entiteit of attribuut]])=2,"",Tabel2[[#This Row],[Entiteit]]&amp;"_"&amp;Tabel2[[#This Row],[Entiteit of attribuut]]))</f>
        <v>OP_VOLGNUM</v>
      </c>
      <c r="M260" t="str">
        <f>IF(Schema!K273="","",Schema!K273)</f>
        <v/>
      </c>
      <c r="N260" t="str">
        <f>IF(Schema!L273="","",Schema!L273)</f>
        <v/>
      </c>
      <c r="O260" t="str">
        <f>IF(Schema!M273="","",Schema!M273)</f>
        <v/>
      </c>
      <c r="P260" t="str">
        <f>IF(Schema!N273="","",Schema!N273)</f>
        <v/>
      </c>
      <c r="Q260" t="str">
        <f>IF(Schema!P273="","",Schema!P273)</f>
        <v>LEEG</v>
      </c>
    </row>
    <row r="261" spans="1:17" x14ac:dyDescent="0.2">
      <c r="A261" t="str">
        <f>Schema!A274&amp;Schema!B274&amp;Schema!C274&amp;Schema!D274&amp;Schema!E274&amp;Schema!F274</f>
        <v>VRWRKCD</v>
      </c>
      <c r="B261" t="str">
        <f t="shared" si="40"/>
        <v>OP</v>
      </c>
      <c r="C261" s="52">
        <f>IF(A261="","",IF(LEN(Schema!A274)=2,1,IF(LEN(Schema!B274)=2,10,IF(LEN(Schema!C274)=2,100,IF(LEN(Schema!D274)=2,1000,IF(LEN(Schema!E274)=2,10000,0))))))</f>
        <v>0</v>
      </c>
      <c r="D261" s="52">
        <f t="shared" si="41"/>
        <v>100</v>
      </c>
      <c r="E261" s="52">
        <f>IF(A261="","",SUM(Tabel2[[#This Row],[I1]:[I2]]))</f>
        <v>100</v>
      </c>
      <c r="F261" s="53" t="str">
        <f t="shared" si="42"/>
        <v>PP</v>
      </c>
      <c r="G261" s="53" t="str">
        <f t="shared" si="43"/>
        <v>VC</v>
      </c>
      <c r="H261" s="53" t="str">
        <f t="shared" si="44"/>
        <v>OP</v>
      </c>
      <c r="I261" s="53" t="str">
        <f t="shared" si="45"/>
        <v/>
      </c>
      <c r="J261" s="53" t="str">
        <f t="shared" si="46"/>
        <v/>
      </c>
      <c r="K261" s="53" t="str">
        <f t="shared" si="47"/>
        <v>PP/VC/OP</v>
      </c>
      <c r="L261" t="str">
        <f>IF(C261="","",IF(LEN(Tabel2[[#This Row],[Entiteit of attribuut]])=2,"",Tabel2[[#This Row],[Entiteit]]&amp;"_"&amp;Tabel2[[#This Row],[Entiteit of attribuut]]))</f>
        <v>OP_VRWRKCD</v>
      </c>
      <c r="M261" t="str">
        <f>IF(Schema!K274="","",Schema!K274)</f>
        <v/>
      </c>
      <c r="N261" t="str">
        <f>IF(Schema!L274="","",Schema!L274)</f>
        <v/>
      </c>
      <c r="O261" t="str">
        <f>IF(Schema!M274="","",Schema!M274)</f>
        <v/>
      </c>
      <c r="P261" t="str">
        <f>IF(Schema!N274="","",Schema!N274)</f>
        <v/>
      </c>
      <c r="Q261" t="str">
        <f>IF(Schema!P274="","",Schema!P274)</f>
        <v>LEEG</v>
      </c>
    </row>
    <row r="262" spans="1:17" x14ac:dyDescent="0.2">
      <c r="A262" t="str">
        <f>Schema!A275&amp;Schema!B275&amp;Schema!C275&amp;Schema!D275&amp;Schema!E275&amp;Schema!F275</f>
        <v>WPREMBP</v>
      </c>
      <c r="B262" t="str">
        <f t="shared" si="40"/>
        <v>OP</v>
      </c>
      <c r="C262" s="52">
        <f>IF(A262="","",IF(LEN(Schema!A275)=2,1,IF(LEN(Schema!B275)=2,10,IF(LEN(Schema!C275)=2,100,IF(LEN(Schema!D275)=2,1000,IF(LEN(Schema!E275)=2,10000,0))))))</f>
        <v>0</v>
      </c>
      <c r="D262" s="52">
        <f t="shared" si="41"/>
        <v>100</v>
      </c>
      <c r="E262" s="52">
        <f>IF(A262="","",SUM(Tabel2[[#This Row],[I1]:[I2]]))</f>
        <v>100</v>
      </c>
      <c r="F262" s="53" t="str">
        <f t="shared" si="42"/>
        <v>PP</v>
      </c>
      <c r="G262" s="53" t="str">
        <f t="shared" si="43"/>
        <v>VC</v>
      </c>
      <c r="H262" s="53" t="str">
        <f t="shared" si="44"/>
        <v>OP</v>
      </c>
      <c r="I262" s="53" t="str">
        <f t="shared" si="45"/>
        <v/>
      </c>
      <c r="J262" s="53" t="str">
        <f t="shared" si="46"/>
        <v/>
      </c>
      <c r="K262" s="53" t="str">
        <f t="shared" si="47"/>
        <v>PP/VC/OP</v>
      </c>
      <c r="L262" t="str">
        <f>IF(C262="","",IF(LEN(Tabel2[[#This Row],[Entiteit of attribuut]])=2,"",Tabel2[[#This Row],[Entiteit]]&amp;"_"&amp;Tabel2[[#This Row],[Entiteit of attribuut]]))</f>
        <v>OP_WPREMBP</v>
      </c>
      <c r="M262" t="str">
        <f>IF(Schema!K275="","",Schema!K275)</f>
        <v/>
      </c>
      <c r="N262" t="str">
        <f>IF(Schema!L275="","",Schema!L275)</f>
        <v/>
      </c>
      <c r="O262" t="str">
        <f>IF(Schema!M275="","",Schema!M275)</f>
        <v/>
      </c>
      <c r="P262" t="str">
        <f>IF(Schema!N275="","",Schema!N275)</f>
        <v/>
      </c>
      <c r="Q262" t="str">
        <f>IF(Schema!P275="","",Schema!P275)</f>
        <v>O</v>
      </c>
    </row>
    <row r="263" spans="1:17" x14ac:dyDescent="0.2">
      <c r="A263" t="str">
        <f>Schema!A276&amp;Schema!B276&amp;Schema!C276&amp;Schema!D276&amp;Schema!E276&amp;Schema!F276</f>
        <v>MP</v>
      </c>
      <c r="B263" t="str">
        <f t="shared" si="40"/>
        <v>MP</v>
      </c>
      <c r="C263" s="52">
        <f>IF(A263="","",IF(LEN(Schema!A276)=2,1,IF(LEN(Schema!B276)=2,10,IF(LEN(Schema!C276)=2,100,IF(LEN(Schema!D276)=2,1000,IF(LEN(Schema!E276)=2,10000,0))))))</f>
        <v>1000</v>
      </c>
      <c r="D263" s="52">
        <f t="shared" si="41"/>
        <v>1000</v>
      </c>
      <c r="E263" s="52">
        <f>IF(A263="","",SUM(Tabel2[[#This Row],[I1]:[I2]]))</f>
        <v>2000</v>
      </c>
      <c r="F263" s="53" t="str">
        <f t="shared" si="42"/>
        <v>PP</v>
      </c>
      <c r="G263" s="53" t="str">
        <f t="shared" si="43"/>
        <v>VC</v>
      </c>
      <c r="H263" s="53" t="str">
        <f t="shared" si="44"/>
        <v>OP</v>
      </c>
      <c r="I263" s="53" t="str">
        <f t="shared" si="45"/>
        <v>MP</v>
      </c>
      <c r="J263" s="53" t="str">
        <f t="shared" si="46"/>
        <v/>
      </c>
      <c r="K263" s="53" t="str">
        <f t="shared" si="47"/>
        <v>PP/VC/OP/MP</v>
      </c>
      <c r="L263" t="str">
        <f>IF(C263="","",IF(LEN(Tabel2[[#This Row],[Entiteit of attribuut]])=2,"",Tabel2[[#This Row],[Entiteit]]&amp;"_"&amp;Tabel2[[#This Row],[Entiteit of attribuut]]))</f>
        <v/>
      </c>
      <c r="M263" t="str">
        <f>IF(Schema!K276="","",Schema!K276)</f>
        <v/>
      </c>
      <c r="N263" t="str">
        <f>IF(Schema!L276="","",Schema!L276)</f>
        <v/>
      </c>
      <c r="O263" t="str">
        <f>IF(Schema!M276="","",Schema!M276)</f>
        <v/>
      </c>
      <c r="P263" t="str">
        <f>IF(Schema!N276="","",Schema!N276)</f>
        <v/>
      </c>
      <c r="Q263" t="str">
        <f>IF(Schema!P276="","",Schema!P276)</f>
        <v>O</v>
      </c>
    </row>
    <row r="264" spans="1:17" x14ac:dyDescent="0.2">
      <c r="A264" t="str">
        <f>Schema!A277&amp;Schema!B277&amp;Schema!C277&amp;Schema!D277&amp;Schema!E277&amp;Schema!F277</f>
        <v>MYAAND</v>
      </c>
      <c r="B264" t="str">
        <f t="shared" si="40"/>
        <v>MP</v>
      </c>
      <c r="C264" s="52">
        <f>IF(A264="","",IF(LEN(Schema!A277)=2,1,IF(LEN(Schema!B277)=2,10,IF(LEN(Schema!C277)=2,100,IF(LEN(Schema!D277)=2,1000,IF(LEN(Schema!E277)=2,10000,0))))))</f>
        <v>0</v>
      </c>
      <c r="D264" s="52">
        <f t="shared" si="41"/>
        <v>1000</v>
      </c>
      <c r="E264" s="52">
        <f>IF(A264="","",SUM(Tabel2[[#This Row],[I1]:[I2]]))</f>
        <v>1000</v>
      </c>
      <c r="F264" s="53" t="str">
        <f t="shared" si="42"/>
        <v>PP</v>
      </c>
      <c r="G264" s="53" t="str">
        <f t="shared" si="43"/>
        <v>VC</v>
      </c>
      <c r="H264" s="53" t="str">
        <f t="shared" si="44"/>
        <v>OP</v>
      </c>
      <c r="I264" s="53" t="str">
        <f t="shared" si="45"/>
        <v>MP</v>
      </c>
      <c r="J264" s="53" t="str">
        <f t="shared" si="46"/>
        <v/>
      </c>
      <c r="K264" s="53" t="str">
        <f t="shared" si="47"/>
        <v>PP/VC/OP/MP</v>
      </c>
      <c r="L264" t="str">
        <f>IF(C264="","",IF(LEN(Tabel2[[#This Row],[Entiteit of attribuut]])=2,"",Tabel2[[#This Row],[Entiteit]]&amp;"_"&amp;Tabel2[[#This Row],[Entiteit of attribuut]]))</f>
        <v>MP_MYAAND</v>
      </c>
      <c r="M264" t="str">
        <f>IF(Schema!K277="","",Schema!K277)</f>
        <v/>
      </c>
      <c r="N264" t="str">
        <f>IF(Schema!L277="","",Schema!L277)</f>
        <v/>
      </c>
      <c r="O264" t="str">
        <f>IF(Schema!M277="","",Schema!M277)</f>
        <v/>
      </c>
      <c r="P264" t="str">
        <f>IF(Schema!N277="","",Schema!N277)</f>
        <v/>
      </c>
      <c r="Q264" t="str">
        <f>IF(Schema!P277="","",Schema!P277)</f>
        <v>O</v>
      </c>
    </row>
    <row r="265" spans="1:17" x14ac:dyDescent="0.2">
      <c r="A265" t="str">
        <f>Schema!A278&amp;Schema!B278&amp;Schema!C278&amp;Schema!D278&amp;Schema!E278&amp;Schema!F278</f>
        <v>POOLNUM</v>
      </c>
      <c r="B265" t="str">
        <f t="shared" si="40"/>
        <v>MP</v>
      </c>
      <c r="C265" s="52">
        <f>IF(A265="","",IF(LEN(Schema!A278)=2,1,IF(LEN(Schema!B278)=2,10,IF(LEN(Schema!C278)=2,100,IF(LEN(Schema!D278)=2,1000,IF(LEN(Schema!E278)=2,10000,0))))))</f>
        <v>0</v>
      </c>
      <c r="D265" s="52">
        <f t="shared" si="41"/>
        <v>1000</v>
      </c>
      <c r="E265" s="52">
        <f>IF(A265="","",SUM(Tabel2[[#This Row],[I1]:[I2]]))</f>
        <v>1000</v>
      </c>
      <c r="F265" s="53" t="str">
        <f t="shared" si="42"/>
        <v>PP</v>
      </c>
      <c r="G265" s="53" t="str">
        <f t="shared" si="43"/>
        <v>VC</v>
      </c>
      <c r="H265" s="53" t="str">
        <f t="shared" si="44"/>
        <v>OP</v>
      </c>
      <c r="I265" s="53" t="str">
        <f t="shared" si="45"/>
        <v>MP</v>
      </c>
      <c r="J265" s="53" t="str">
        <f t="shared" si="46"/>
        <v/>
      </c>
      <c r="K265" s="53" t="str">
        <f t="shared" si="47"/>
        <v>PP/VC/OP/MP</v>
      </c>
      <c r="L265" t="str">
        <f>IF(C265="","",IF(LEN(Tabel2[[#This Row],[Entiteit of attribuut]])=2,"",Tabel2[[#This Row],[Entiteit]]&amp;"_"&amp;Tabel2[[#This Row],[Entiteit of attribuut]]))</f>
        <v>MP_POOLNUM</v>
      </c>
      <c r="M265" t="str">
        <f>IF(Schema!K278="","",Schema!K278)</f>
        <v/>
      </c>
      <c r="N265" t="str">
        <f>IF(Schema!L278="","",Schema!L278)</f>
        <v/>
      </c>
      <c r="O265" t="str">
        <f>IF(Schema!M278="","",Schema!M278)</f>
        <v/>
      </c>
      <c r="P265" t="str">
        <f>IF(Schema!N278="","",Schema!N278)</f>
        <v/>
      </c>
      <c r="Q265" t="str">
        <f>IF(Schema!P278="","",Schema!P278)</f>
        <v>V</v>
      </c>
    </row>
    <row r="266" spans="1:17" x14ac:dyDescent="0.2">
      <c r="A266" t="str">
        <f>Schema!A279&amp;Schema!B279&amp;Schema!C279&amp;Schema!D279&amp;Schema!E279&amp;Schema!F279</f>
        <v>PLLEAD</v>
      </c>
      <c r="B266" t="str">
        <f t="shared" si="40"/>
        <v>MP</v>
      </c>
      <c r="C266" s="52">
        <f>IF(A266="","",IF(LEN(Schema!A279)=2,1,IF(LEN(Schema!B279)=2,10,IF(LEN(Schema!C279)=2,100,IF(LEN(Schema!D279)=2,1000,IF(LEN(Schema!E279)=2,10000,0))))))</f>
        <v>0</v>
      </c>
      <c r="D266" s="52">
        <f t="shared" si="41"/>
        <v>1000</v>
      </c>
      <c r="E266" s="52">
        <f>IF(A266="","",SUM(Tabel2[[#This Row],[I1]:[I2]]))</f>
        <v>1000</v>
      </c>
      <c r="F266" s="53" t="str">
        <f t="shared" si="42"/>
        <v>PP</v>
      </c>
      <c r="G266" s="53" t="str">
        <f t="shared" si="43"/>
        <v>VC</v>
      </c>
      <c r="H266" s="53" t="str">
        <f t="shared" si="44"/>
        <v>OP</v>
      </c>
      <c r="I266" s="53" t="str">
        <f t="shared" si="45"/>
        <v>MP</v>
      </c>
      <c r="J266" s="53" t="str">
        <f t="shared" si="46"/>
        <v/>
      </c>
      <c r="K266" s="53" t="str">
        <f t="shared" si="47"/>
        <v>PP/VC/OP/MP</v>
      </c>
      <c r="L266" t="str">
        <f>IF(C266="","",IF(LEN(Tabel2[[#This Row],[Entiteit of attribuut]])=2,"",Tabel2[[#This Row],[Entiteit]]&amp;"_"&amp;Tabel2[[#This Row],[Entiteit of attribuut]]))</f>
        <v>MP_PLLEAD</v>
      </c>
      <c r="M266" t="str">
        <f>IF(Schema!K279="","",Schema!K279)</f>
        <v/>
      </c>
      <c r="N266" t="str">
        <f>IF(Schema!L279="","",Schema!L279)</f>
        <v/>
      </c>
      <c r="O266" t="str">
        <f>IF(Schema!M279="","",Schema!M279)</f>
        <v/>
      </c>
      <c r="P266" t="str">
        <f>IF(Schema!N279="","",Schema!N279)</f>
        <v/>
      </c>
      <c r="Q266" t="str">
        <f>IF(Schema!P279="","",Schema!P279)</f>
        <v>O</v>
      </c>
    </row>
    <row r="267" spans="1:17" x14ac:dyDescent="0.2">
      <c r="A267" t="str">
        <f>Schema!A280&amp;Schema!B280&amp;Schema!C280&amp;Schema!D280&amp;Schema!E280&amp;Schema!F280</f>
        <v>POOLPRC</v>
      </c>
      <c r="B267" t="str">
        <f t="shared" si="40"/>
        <v>MP</v>
      </c>
      <c r="C267" s="52">
        <f>IF(A267="","",IF(LEN(Schema!A280)=2,1,IF(LEN(Schema!B280)=2,10,IF(LEN(Schema!C280)=2,100,IF(LEN(Schema!D280)=2,1000,IF(LEN(Schema!E280)=2,10000,0))))))</f>
        <v>0</v>
      </c>
      <c r="D267" s="52">
        <f t="shared" si="41"/>
        <v>1000</v>
      </c>
      <c r="E267" s="52">
        <f>IF(A267="","",SUM(Tabel2[[#This Row],[I1]:[I2]]))</f>
        <v>1000</v>
      </c>
      <c r="F267" s="53" t="str">
        <f t="shared" si="42"/>
        <v>PP</v>
      </c>
      <c r="G267" s="53" t="str">
        <f t="shared" si="43"/>
        <v>VC</v>
      </c>
      <c r="H267" s="53" t="str">
        <f t="shared" si="44"/>
        <v>OP</v>
      </c>
      <c r="I267" s="53" t="str">
        <f t="shared" si="45"/>
        <v>MP</v>
      </c>
      <c r="J267" s="53" t="str">
        <f t="shared" si="46"/>
        <v/>
      </c>
      <c r="K267" s="53" t="str">
        <f t="shared" si="47"/>
        <v>PP/VC/OP/MP</v>
      </c>
      <c r="L267" t="str">
        <f>IF(C267="","",IF(LEN(Tabel2[[#This Row],[Entiteit of attribuut]])=2,"",Tabel2[[#This Row],[Entiteit]]&amp;"_"&amp;Tabel2[[#This Row],[Entiteit of attribuut]]))</f>
        <v>MP_POOLPRC</v>
      </c>
      <c r="M267" t="str">
        <f>IF(Schema!K280="","",Schema!K280)</f>
        <v/>
      </c>
      <c r="N267" t="str">
        <f>IF(Schema!L280="","",Schema!L280)</f>
        <v/>
      </c>
      <c r="O267" t="str">
        <f>IF(Schema!M280="","",Schema!M280)</f>
        <v/>
      </c>
      <c r="P267" t="str">
        <f>IF(Schema!N280="","",Schema!N280)</f>
        <v/>
      </c>
      <c r="Q267" t="str">
        <f>IF(Schema!P280="","",Schema!P280)</f>
        <v>V</v>
      </c>
    </row>
    <row r="268" spans="1:17" x14ac:dyDescent="0.2">
      <c r="A268" t="str">
        <f>Schema!A281&amp;Schema!B281&amp;Schema!C281&amp;Schema!D281&amp;Schema!E281&amp;Schema!F281</f>
        <v>FV</v>
      </c>
      <c r="B268" t="str">
        <f t="shared" si="40"/>
        <v>FV</v>
      </c>
      <c r="C268" s="52">
        <f>IF(A268="","",IF(LEN(Schema!A281)=2,1,IF(LEN(Schema!B281)=2,10,IF(LEN(Schema!C281)=2,100,IF(LEN(Schema!D281)=2,1000,IF(LEN(Schema!E281)=2,10000,0))))))</f>
        <v>10</v>
      </c>
      <c r="D268" s="52">
        <f t="shared" si="41"/>
        <v>10</v>
      </c>
      <c r="E268" s="52">
        <f>IF(A268="","",SUM(Tabel2[[#This Row],[I1]:[I2]]))</f>
        <v>20</v>
      </c>
      <c r="F268" s="53" t="str">
        <f t="shared" si="42"/>
        <v>PP</v>
      </c>
      <c r="G268" s="53" t="str">
        <f t="shared" si="43"/>
        <v>FV</v>
      </c>
      <c r="H268" s="53" t="str">
        <f t="shared" si="44"/>
        <v/>
      </c>
      <c r="I268" s="53" t="str">
        <f t="shared" si="45"/>
        <v/>
      </c>
      <c r="J268" s="53" t="str">
        <f t="shared" si="46"/>
        <v/>
      </c>
      <c r="K268" s="53" t="str">
        <f t="shared" si="47"/>
        <v>PP/FV</v>
      </c>
      <c r="L268" t="str">
        <f>IF(C268="","",IF(LEN(Tabel2[[#This Row],[Entiteit of attribuut]])=2,"",Tabel2[[#This Row],[Entiteit]]&amp;"_"&amp;Tabel2[[#This Row],[Entiteit of attribuut]]))</f>
        <v/>
      </c>
      <c r="M268" t="str">
        <f>IF(Schema!K281="","",Schema!K281)</f>
        <v/>
      </c>
      <c r="N268" t="str">
        <f>IF(Schema!L281="","",Schema!L281)</f>
        <v/>
      </c>
      <c r="O268" t="str">
        <f>IF(Schema!M281="","",Schema!M281)</f>
        <v/>
      </c>
      <c r="P268" t="str">
        <f>IF(Schema!N281="","",Schema!N281)</f>
        <v/>
      </c>
      <c r="Q268" t="str">
        <f>IF(Schema!P281="","",Schema!P281)</f>
        <v>LEEG</v>
      </c>
    </row>
    <row r="269" spans="1:17" x14ac:dyDescent="0.2">
      <c r="A269" t="str">
        <f>Schema!A282&amp;Schema!B282&amp;Schema!C282&amp;Schema!D282&amp;Schema!E282&amp;Schema!F282</f>
        <v>BAFWST</v>
      </c>
      <c r="B269" t="str">
        <f t="shared" si="40"/>
        <v>FV</v>
      </c>
      <c r="C269" s="52">
        <f>IF(A269="","",IF(LEN(Schema!A282)=2,1,IF(LEN(Schema!B282)=2,10,IF(LEN(Schema!C282)=2,100,IF(LEN(Schema!D282)=2,1000,IF(LEN(Schema!E282)=2,10000,0))))))</f>
        <v>0</v>
      </c>
      <c r="D269" s="52">
        <f t="shared" si="41"/>
        <v>10</v>
      </c>
      <c r="E269" s="52">
        <f>IF(A269="","",SUM(Tabel2[[#This Row],[I1]:[I2]]))</f>
        <v>10</v>
      </c>
      <c r="F269" s="53" t="str">
        <f t="shared" si="42"/>
        <v>PP</v>
      </c>
      <c r="G269" s="53" t="str">
        <f t="shared" si="43"/>
        <v>FV</v>
      </c>
      <c r="H269" s="53" t="str">
        <f t="shared" si="44"/>
        <v/>
      </c>
      <c r="I269" s="53" t="str">
        <f t="shared" si="45"/>
        <v/>
      </c>
      <c r="J269" s="53" t="str">
        <f t="shared" si="46"/>
        <v/>
      </c>
      <c r="K269" s="53" t="str">
        <f t="shared" si="47"/>
        <v>PP/FV</v>
      </c>
      <c r="L269" t="str">
        <f>IF(C269="","",IF(LEN(Tabel2[[#This Row],[Entiteit of attribuut]])=2,"",Tabel2[[#This Row],[Entiteit]]&amp;"_"&amp;Tabel2[[#This Row],[Entiteit of attribuut]]))</f>
        <v>FV_BAFWST</v>
      </c>
      <c r="M269" t="str">
        <f>IF(Schema!K282="","",Schema!K282)</f>
        <v/>
      </c>
      <c r="N269" t="str">
        <f>IF(Schema!L282="","",Schema!L282)</f>
        <v/>
      </c>
      <c r="O269" t="str">
        <f>IF(Schema!M282="","",Schema!M282)</f>
        <v/>
      </c>
      <c r="P269" t="str">
        <f>IF(Schema!N282="","",Schema!N282)</f>
        <v/>
      </c>
      <c r="Q269" t="str">
        <f>IF(Schema!P282="","",Schema!P282)</f>
        <v>O</v>
      </c>
    </row>
    <row r="270" spans="1:17" x14ac:dyDescent="0.2">
      <c r="A270" t="str">
        <f>Schema!A283&amp;Schema!B283&amp;Schema!C283&amp;Schema!D283&amp;Schema!E283&amp;Schema!F283</f>
        <v>BTP</v>
      </c>
      <c r="B270" t="str">
        <f t="shared" si="40"/>
        <v>FV</v>
      </c>
      <c r="C270" s="52">
        <f>IF(A270="","",IF(LEN(Schema!A283)=2,1,IF(LEN(Schema!B283)=2,10,IF(LEN(Schema!C283)=2,100,IF(LEN(Schema!D283)=2,1000,IF(LEN(Schema!E283)=2,10000,0))))))</f>
        <v>0</v>
      </c>
      <c r="D270" s="52">
        <f t="shared" si="41"/>
        <v>10</v>
      </c>
      <c r="E270" s="52">
        <f>IF(A270="","",SUM(Tabel2[[#This Row],[I1]:[I2]]))</f>
        <v>10</v>
      </c>
      <c r="F270" s="53" t="str">
        <f t="shared" si="42"/>
        <v>PP</v>
      </c>
      <c r="G270" s="53" t="str">
        <f t="shared" si="43"/>
        <v>FV</v>
      </c>
      <c r="H270" s="53" t="str">
        <f t="shared" si="44"/>
        <v/>
      </c>
      <c r="I270" s="53" t="str">
        <f t="shared" si="45"/>
        <v/>
      </c>
      <c r="J270" s="53" t="str">
        <f t="shared" si="46"/>
        <v/>
      </c>
      <c r="K270" s="53" t="str">
        <f t="shared" si="47"/>
        <v>PP/FV</v>
      </c>
      <c r="L270" t="str">
        <f>IF(C270="","",IF(LEN(Tabel2[[#This Row],[Entiteit of attribuut]])=2,"",Tabel2[[#This Row],[Entiteit]]&amp;"_"&amp;Tabel2[[#This Row],[Entiteit of attribuut]]))</f>
        <v>FV_BTP</v>
      </c>
      <c r="M270" t="str">
        <f>IF(Schema!K283="","",Schema!K283)</f>
        <v/>
      </c>
      <c r="N270" t="str">
        <f>IF(Schema!L283="","",Schema!L283)</f>
        <v/>
      </c>
      <c r="O270" t="str">
        <f>IF(Schema!M283="","",Schema!M283)</f>
        <v/>
      </c>
      <c r="P270" t="str">
        <f>IF(Schema!N283="","",Schema!N283)</f>
        <v/>
      </c>
      <c r="Q270" t="str">
        <f>IF(Schema!P283="","",Schema!P283)</f>
        <v>LEEG</v>
      </c>
    </row>
    <row r="271" spans="1:17" x14ac:dyDescent="0.2">
      <c r="A271" t="str">
        <f>Schema!A284&amp;Schema!B284&amp;Schema!C284&amp;Schema!D284&amp;Schema!E284&amp;Schema!F284</f>
        <v>CODE</v>
      </c>
      <c r="B271" t="str">
        <f t="shared" si="40"/>
        <v>FV</v>
      </c>
      <c r="C271" s="52">
        <f>IF(A271="","",IF(LEN(Schema!A284)=2,1,IF(LEN(Schema!B284)=2,10,IF(LEN(Schema!C284)=2,100,IF(LEN(Schema!D284)=2,1000,IF(LEN(Schema!E284)=2,10000,0))))))</f>
        <v>0</v>
      </c>
      <c r="D271" s="52">
        <f t="shared" si="41"/>
        <v>10</v>
      </c>
      <c r="E271" s="52">
        <f>IF(A271="","",SUM(Tabel2[[#This Row],[I1]:[I2]]))</f>
        <v>10</v>
      </c>
      <c r="F271" s="53" t="str">
        <f t="shared" si="42"/>
        <v>PP</v>
      </c>
      <c r="G271" s="53" t="str">
        <f t="shared" si="43"/>
        <v>FV</v>
      </c>
      <c r="H271" s="53" t="str">
        <f t="shared" si="44"/>
        <v/>
      </c>
      <c r="I271" s="53" t="str">
        <f t="shared" si="45"/>
        <v/>
      </c>
      <c r="J271" s="53" t="str">
        <f t="shared" si="46"/>
        <v/>
      </c>
      <c r="K271" s="53" t="str">
        <f t="shared" si="47"/>
        <v>PP/FV</v>
      </c>
      <c r="L271" t="str">
        <f>IF(C271="","",IF(LEN(Tabel2[[#This Row],[Entiteit of attribuut]])=2,"",Tabel2[[#This Row],[Entiteit]]&amp;"_"&amp;Tabel2[[#This Row],[Entiteit of attribuut]]))</f>
        <v>FV_CODE</v>
      </c>
      <c r="M271" t="str">
        <f>IF(Schema!K284="","",Schema!K284)</f>
        <v/>
      </c>
      <c r="N271" t="str">
        <f>IF(Schema!L284="","",Schema!L284)</f>
        <v/>
      </c>
      <c r="O271" t="str">
        <f>IF(Schema!M284="","",Schema!M284)</f>
        <v/>
      </c>
      <c r="P271" t="str">
        <f>IF(Schema!N284="","",Schema!N284)</f>
        <v/>
      </c>
      <c r="Q271" t="str">
        <f>IF(Schema!P284="","",Schema!P284)</f>
        <v>O</v>
      </c>
    </row>
    <row r="272" spans="1:17" x14ac:dyDescent="0.2">
      <c r="A272" t="str">
        <f>Schema!A285&amp;Schema!B285&amp;Schema!C285&amp;Schema!D285&amp;Schema!E285&amp;Schema!F285</f>
        <v>COLFACT</v>
      </c>
      <c r="B272" t="str">
        <f t="shared" si="40"/>
        <v>FV</v>
      </c>
      <c r="C272" s="52">
        <f>IF(A272="","",IF(LEN(Schema!A285)=2,1,IF(LEN(Schema!B285)=2,10,IF(LEN(Schema!C285)=2,100,IF(LEN(Schema!D285)=2,1000,IF(LEN(Schema!E285)=2,10000,0))))))</f>
        <v>0</v>
      </c>
      <c r="D272" s="52">
        <f t="shared" si="41"/>
        <v>10</v>
      </c>
      <c r="E272" s="52">
        <f>IF(A272="","",SUM(Tabel2[[#This Row],[I1]:[I2]]))</f>
        <v>10</v>
      </c>
      <c r="F272" s="53" t="str">
        <f t="shared" si="42"/>
        <v>PP</v>
      </c>
      <c r="G272" s="53" t="str">
        <f t="shared" si="43"/>
        <v>FV</v>
      </c>
      <c r="H272" s="53" t="str">
        <f t="shared" si="44"/>
        <v/>
      </c>
      <c r="I272" s="53" t="str">
        <f t="shared" si="45"/>
        <v/>
      </c>
      <c r="J272" s="53" t="str">
        <f t="shared" si="46"/>
        <v/>
      </c>
      <c r="K272" s="53" t="str">
        <f t="shared" si="47"/>
        <v>PP/FV</v>
      </c>
      <c r="L272" t="str">
        <f>IF(C272="","",IF(LEN(Tabel2[[#This Row],[Entiteit of attribuut]])=2,"",Tabel2[[#This Row],[Entiteit]]&amp;"_"&amp;Tabel2[[#This Row],[Entiteit of attribuut]]))</f>
        <v>FV_COLFACT</v>
      </c>
      <c r="M272" t="str">
        <f>IF(Schema!K285="","",Schema!K285)</f>
        <v/>
      </c>
      <c r="N272" t="str">
        <f>IF(Schema!L285="","",Schema!L285)</f>
        <v/>
      </c>
      <c r="O272" t="str">
        <f>IF(Schema!M285="","",Schema!M285)</f>
        <v/>
      </c>
      <c r="P272" t="str">
        <f>IF(Schema!N285="","",Schema!N285)</f>
        <v/>
      </c>
      <c r="Q272" t="str">
        <f>IF(Schema!P285="","",Schema!P285)</f>
        <v>O</v>
      </c>
    </row>
    <row r="273" spans="1:17" x14ac:dyDescent="0.2">
      <c r="A273" t="str">
        <f>Schema!A286&amp;Schema!B286&amp;Schema!C286&amp;Schema!D286&amp;Schema!E286&amp;Schema!F286</f>
        <v>ERB</v>
      </c>
      <c r="B273" t="str">
        <f t="shared" si="40"/>
        <v>FV</v>
      </c>
      <c r="C273" s="52">
        <f>IF(A273="","",IF(LEN(Schema!A286)=2,1,IF(LEN(Schema!B286)=2,10,IF(LEN(Schema!C286)=2,100,IF(LEN(Schema!D286)=2,1000,IF(LEN(Schema!E286)=2,10000,0))))))</f>
        <v>0</v>
      </c>
      <c r="D273" s="52">
        <f t="shared" si="41"/>
        <v>10</v>
      </c>
      <c r="E273" s="52">
        <f>IF(A273="","",SUM(Tabel2[[#This Row],[I1]:[I2]]))</f>
        <v>10</v>
      </c>
      <c r="F273" s="53" t="str">
        <f t="shared" si="42"/>
        <v>PP</v>
      </c>
      <c r="G273" s="53" t="str">
        <f t="shared" si="43"/>
        <v>FV</v>
      </c>
      <c r="H273" s="53" t="str">
        <f t="shared" si="44"/>
        <v/>
      </c>
      <c r="I273" s="53" t="str">
        <f t="shared" si="45"/>
        <v/>
      </c>
      <c r="J273" s="53" t="str">
        <f t="shared" si="46"/>
        <v/>
      </c>
      <c r="K273" s="53" t="str">
        <f t="shared" si="47"/>
        <v>PP/FV</v>
      </c>
      <c r="L273" t="str">
        <f>IF(C273="","",IF(LEN(Tabel2[[#This Row],[Entiteit of attribuut]])=2,"",Tabel2[[#This Row],[Entiteit]]&amp;"_"&amp;Tabel2[[#This Row],[Entiteit of attribuut]]))</f>
        <v>FV_ERB</v>
      </c>
      <c r="M273" t="str">
        <f>IF(Schema!K286="","",Schema!K286)</f>
        <v/>
      </c>
      <c r="N273" t="str">
        <f>IF(Schema!L286="","",Schema!L286)</f>
        <v/>
      </c>
      <c r="O273" t="str">
        <f>IF(Schema!M286="","",Schema!M286)</f>
        <v/>
      </c>
      <c r="P273" t="str">
        <f>IF(Schema!N286="","",Schema!N286)</f>
        <v/>
      </c>
      <c r="Q273" t="str">
        <f>IF(Schema!P286="","",Schema!P286)</f>
        <v>O</v>
      </c>
    </row>
    <row r="274" spans="1:17" x14ac:dyDescent="0.2">
      <c r="A274" t="str">
        <f>Schema!A287&amp;Schema!B287&amp;Schema!C287&amp;Schema!D287&amp;Schema!E287&amp;Schema!F287</f>
        <v>GADEKCD</v>
      </c>
      <c r="B274" t="str">
        <f t="shared" si="40"/>
        <v>FV</v>
      </c>
      <c r="C274" s="52">
        <f>IF(A274="","",IF(LEN(Schema!A287)=2,1,IF(LEN(Schema!B287)=2,10,IF(LEN(Schema!C287)=2,100,IF(LEN(Schema!D287)=2,1000,IF(LEN(Schema!E287)=2,10000,0))))))</f>
        <v>0</v>
      </c>
      <c r="D274" s="52">
        <f t="shared" si="41"/>
        <v>10</v>
      </c>
      <c r="E274" s="52">
        <f>IF(A274="","",SUM(Tabel2[[#This Row],[I1]:[I2]]))</f>
        <v>10</v>
      </c>
      <c r="F274" s="53" t="str">
        <f t="shared" si="42"/>
        <v>PP</v>
      </c>
      <c r="G274" s="53" t="str">
        <f t="shared" si="43"/>
        <v>FV</v>
      </c>
      <c r="H274" s="53" t="str">
        <f t="shared" si="44"/>
        <v/>
      </c>
      <c r="I274" s="53" t="str">
        <f t="shared" si="45"/>
        <v/>
      </c>
      <c r="J274" s="53" t="str">
        <f t="shared" si="46"/>
        <v/>
      </c>
      <c r="K274" s="53" t="str">
        <f t="shared" si="47"/>
        <v>PP/FV</v>
      </c>
      <c r="L274" t="str">
        <f>IF(C274="","",IF(LEN(Tabel2[[#This Row],[Entiteit of attribuut]])=2,"",Tabel2[[#This Row],[Entiteit]]&amp;"_"&amp;Tabel2[[#This Row],[Entiteit of attribuut]]))</f>
        <v>FV_GADEKCD</v>
      </c>
      <c r="M274" t="str">
        <f>IF(Schema!K287="","",Schema!K287)</f>
        <v/>
      </c>
      <c r="N274" t="str">
        <f>IF(Schema!L287="","",Schema!L287)</f>
        <v/>
      </c>
      <c r="O274" t="str">
        <f>IF(Schema!M287="","",Schema!M287)</f>
        <v/>
      </c>
      <c r="P274" t="str">
        <f>IF(Schema!N287="","",Schema!N287)</f>
        <v/>
      </c>
      <c r="Q274" t="str">
        <f>IF(Schema!P287="","",Schema!P287)</f>
        <v>V</v>
      </c>
    </row>
    <row r="275" spans="1:17" x14ac:dyDescent="0.2">
      <c r="A275" t="str">
        <f>Schema!A288&amp;Schema!B288&amp;Schema!C288&amp;Schema!D288&amp;Schema!E288&amp;Schema!F288</f>
        <v>GADEKCO</v>
      </c>
      <c r="B275" t="str">
        <f t="shared" si="40"/>
        <v>FV</v>
      </c>
      <c r="C275" s="52">
        <f>IF(A275="","",IF(LEN(Schema!A288)=2,1,IF(LEN(Schema!B288)=2,10,IF(LEN(Schema!C288)=2,100,IF(LEN(Schema!D288)=2,1000,IF(LEN(Schema!E288)=2,10000,0))))))</f>
        <v>0</v>
      </c>
      <c r="D275" s="52">
        <f t="shared" si="41"/>
        <v>10</v>
      </c>
      <c r="E275" s="52">
        <f>IF(A275="","",SUM(Tabel2[[#This Row],[I1]:[I2]]))</f>
        <v>10</v>
      </c>
      <c r="F275" s="53" t="str">
        <f t="shared" si="42"/>
        <v>PP</v>
      </c>
      <c r="G275" s="53" t="str">
        <f t="shared" si="43"/>
        <v>FV</v>
      </c>
      <c r="H275" s="53" t="str">
        <f t="shared" si="44"/>
        <v/>
      </c>
      <c r="I275" s="53" t="str">
        <f t="shared" si="45"/>
        <v/>
      </c>
      <c r="J275" s="53" t="str">
        <f t="shared" si="46"/>
        <v/>
      </c>
      <c r="K275" s="53" t="str">
        <f t="shared" si="47"/>
        <v>PP/FV</v>
      </c>
      <c r="L275" t="str">
        <f>IF(C275="","",IF(LEN(Tabel2[[#This Row],[Entiteit of attribuut]])=2,"",Tabel2[[#This Row],[Entiteit]]&amp;"_"&amp;Tabel2[[#This Row],[Entiteit of attribuut]]))</f>
        <v>FV_GADEKCO</v>
      </c>
      <c r="M275" t="str">
        <f>IF(Schema!K288="","",Schema!K288)</f>
        <v/>
      </c>
      <c r="N275" t="str">
        <f>IF(Schema!L288="","",Schema!L288)</f>
        <v/>
      </c>
      <c r="O275" t="str">
        <f>IF(Schema!M288="","",Schema!M288)</f>
        <v/>
      </c>
      <c r="P275" t="str">
        <f>IF(Schema!N288="","",Schema!N288)</f>
        <v/>
      </c>
      <c r="Q275" t="str">
        <f>IF(Schema!P288="","",Schema!P288)</f>
        <v>V</v>
      </c>
    </row>
    <row r="276" spans="1:17" x14ac:dyDescent="0.2">
      <c r="A276" t="str">
        <f>Schema!A289&amp;Schema!B289&amp;Schema!C289&amp;Schema!D289&amp;Schema!E289&amp;Schema!F289</f>
        <v>MYCODE</v>
      </c>
      <c r="B276" t="str">
        <f t="shared" si="40"/>
        <v>FV</v>
      </c>
      <c r="C276" s="52">
        <f>IF(A276="","",IF(LEN(Schema!A289)=2,1,IF(LEN(Schema!B289)=2,10,IF(LEN(Schema!C289)=2,100,IF(LEN(Schema!D289)=2,1000,IF(LEN(Schema!E289)=2,10000,0))))))</f>
        <v>0</v>
      </c>
      <c r="D276" s="52">
        <f t="shared" si="41"/>
        <v>10</v>
      </c>
      <c r="E276" s="52">
        <f>IF(A276="","",SUM(Tabel2[[#This Row],[I1]:[I2]]))</f>
        <v>10</v>
      </c>
      <c r="F276" s="53" t="str">
        <f t="shared" si="42"/>
        <v>PP</v>
      </c>
      <c r="G276" s="53" t="str">
        <f t="shared" si="43"/>
        <v>FV</v>
      </c>
      <c r="H276" s="53" t="str">
        <f t="shared" si="44"/>
        <v/>
      </c>
      <c r="I276" s="53" t="str">
        <f t="shared" si="45"/>
        <v/>
      </c>
      <c r="J276" s="53" t="str">
        <f t="shared" si="46"/>
        <v/>
      </c>
      <c r="K276" s="53" t="str">
        <f t="shared" si="47"/>
        <v>PP/FV</v>
      </c>
      <c r="L276" t="str">
        <f>IF(C276="","",IF(LEN(Tabel2[[#This Row],[Entiteit of attribuut]])=2,"",Tabel2[[#This Row],[Entiteit]]&amp;"_"&amp;Tabel2[[#This Row],[Entiteit of attribuut]]))</f>
        <v>FV_MYCODE</v>
      </c>
      <c r="M276" t="str">
        <f>IF(Schema!K289="","",Schema!K289)</f>
        <v/>
      </c>
      <c r="N276" t="str">
        <f>IF(Schema!L289="","",Schema!L289)</f>
        <v/>
      </c>
      <c r="O276" t="str">
        <f>IF(Schema!M289="","",Schema!M289)</f>
        <v/>
      </c>
      <c r="P276" t="str">
        <f>IF(Schema!N289="","",Schema!N289)</f>
        <v/>
      </c>
      <c r="Q276" t="str">
        <f>IF(Schema!P289="","",Schema!P289)</f>
        <v>O</v>
      </c>
    </row>
    <row r="277" spans="1:17" x14ac:dyDescent="0.2">
      <c r="A277" t="str">
        <f>Schema!A290&amp;Schema!B290&amp;Schema!C290&amp;Schema!D290&amp;Schema!E290&amp;Schema!F290</f>
        <v>NJP</v>
      </c>
      <c r="B277" t="str">
        <f t="shared" si="40"/>
        <v>FV</v>
      </c>
      <c r="C277" s="52">
        <f>IF(A277="","",IF(LEN(Schema!A290)=2,1,IF(LEN(Schema!B290)=2,10,IF(LEN(Schema!C290)=2,100,IF(LEN(Schema!D290)=2,1000,IF(LEN(Schema!E290)=2,10000,0))))))</f>
        <v>0</v>
      </c>
      <c r="D277" s="52">
        <f t="shared" si="41"/>
        <v>10</v>
      </c>
      <c r="E277" s="52">
        <f>IF(A277="","",SUM(Tabel2[[#This Row],[I1]:[I2]]))</f>
        <v>10</v>
      </c>
      <c r="F277" s="53" t="str">
        <f t="shared" si="42"/>
        <v>PP</v>
      </c>
      <c r="G277" s="53" t="str">
        <f t="shared" si="43"/>
        <v>FV</v>
      </c>
      <c r="H277" s="53" t="str">
        <f t="shared" si="44"/>
        <v/>
      </c>
      <c r="I277" s="53" t="str">
        <f t="shared" si="45"/>
        <v/>
      </c>
      <c r="J277" s="53" t="str">
        <f t="shared" si="46"/>
        <v/>
      </c>
      <c r="K277" s="53" t="str">
        <f t="shared" si="47"/>
        <v>PP/FV</v>
      </c>
      <c r="L277" t="str">
        <f>IF(C277="","",IF(LEN(Tabel2[[#This Row],[Entiteit of attribuut]])=2,"",Tabel2[[#This Row],[Entiteit]]&amp;"_"&amp;Tabel2[[#This Row],[Entiteit of attribuut]]))</f>
        <v>FV_NJP</v>
      </c>
      <c r="M277" t="str">
        <f>IF(Schema!K290="","",Schema!K290)</f>
        <v/>
      </c>
      <c r="N277" t="str">
        <f>IF(Schema!L290="","",Schema!L290)</f>
        <v/>
      </c>
      <c r="O277" t="str">
        <f>IF(Schema!M290="","",Schema!M290)</f>
        <v/>
      </c>
      <c r="P277" t="str">
        <f>IF(Schema!N290="","",Schema!N290)</f>
        <v/>
      </c>
      <c r="Q277" t="str">
        <f>IF(Schema!P290="","",Schema!P290)</f>
        <v>O</v>
      </c>
    </row>
    <row r="278" spans="1:17" x14ac:dyDescent="0.2">
      <c r="A278" t="str">
        <f>Schema!A291&amp;Schema!B291&amp;Schema!C291&amp;Schema!D291&amp;Schema!E291&amp;Schema!F291</f>
        <v>PAFWST</v>
      </c>
      <c r="B278" t="str">
        <f t="shared" si="40"/>
        <v>FV</v>
      </c>
      <c r="C278" s="52">
        <f>IF(A278="","",IF(LEN(Schema!A291)=2,1,IF(LEN(Schema!B291)=2,10,IF(LEN(Schema!C291)=2,100,IF(LEN(Schema!D291)=2,1000,IF(LEN(Schema!E291)=2,10000,0))))))</f>
        <v>0</v>
      </c>
      <c r="D278" s="52">
        <f t="shared" si="41"/>
        <v>10</v>
      </c>
      <c r="E278" s="52">
        <f>IF(A278="","",SUM(Tabel2[[#This Row],[I1]:[I2]]))</f>
        <v>10</v>
      </c>
      <c r="F278" s="53" t="str">
        <f t="shared" si="42"/>
        <v>PP</v>
      </c>
      <c r="G278" s="53" t="str">
        <f t="shared" si="43"/>
        <v>FV</v>
      </c>
      <c r="H278" s="53" t="str">
        <f t="shared" si="44"/>
        <v/>
      </c>
      <c r="I278" s="53" t="str">
        <f t="shared" si="45"/>
        <v/>
      </c>
      <c r="J278" s="53" t="str">
        <f t="shared" si="46"/>
        <v/>
      </c>
      <c r="K278" s="53" t="str">
        <f t="shared" si="47"/>
        <v>PP/FV</v>
      </c>
      <c r="L278" t="str">
        <f>IF(C278="","",IF(LEN(Tabel2[[#This Row],[Entiteit of attribuut]])=2,"",Tabel2[[#This Row],[Entiteit]]&amp;"_"&amp;Tabel2[[#This Row],[Entiteit of attribuut]]))</f>
        <v>FV_PAFWST</v>
      </c>
      <c r="M278" t="str">
        <f>IF(Schema!K291="","",Schema!K291)</f>
        <v/>
      </c>
      <c r="N278" t="str">
        <f>IF(Schema!L291="","",Schema!L291)</f>
        <v/>
      </c>
      <c r="O278" t="str">
        <f>IF(Schema!M291="","",Schema!M291)</f>
        <v/>
      </c>
      <c r="P278" t="str">
        <f>IF(Schema!N291="","",Schema!N291)</f>
        <v/>
      </c>
      <c r="Q278" t="str">
        <f>IF(Schema!P291="","",Schema!P291)</f>
        <v>O</v>
      </c>
    </row>
    <row r="279" spans="1:17" x14ac:dyDescent="0.2">
      <c r="A279" t="str">
        <f>Schema!A292&amp;Schema!B292&amp;Schema!C292&amp;Schema!D292&amp;Schema!E292&amp;Schema!F292</f>
        <v>PPRC</v>
      </c>
      <c r="B279" t="str">
        <f t="shared" si="40"/>
        <v>FV</v>
      </c>
      <c r="C279" s="52">
        <f>IF(A279="","",IF(LEN(Schema!A292)=2,1,IF(LEN(Schema!B292)=2,10,IF(LEN(Schema!C292)=2,100,IF(LEN(Schema!D292)=2,1000,IF(LEN(Schema!E292)=2,10000,0))))))</f>
        <v>0</v>
      </c>
      <c r="D279" s="52">
        <f t="shared" si="41"/>
        <v>10</v>
      </c>
      <c r="E279" s="52">
        <f>IF(A279="","",SUM(Tabel2[[#This Row],[I1]:[I2]]))</f>
        <v>10</v>
      </c>
      <c r="F279" s="53" t="str">
        <f t="shared" si="42"/>
        <v>PP</v>
      </c>
      <c r="G279" s="53" t="str">
        <f t="shared" si="43"/>
        <v>FV</v>
      </c>
      <c r="H279" s="53" t="str">
        <f t="shared" si="44"/>
        <v/>
      </c>
      <c r="I279" s="53" t="str">
        <f t="shared" si="45"/>
        <v/>
      </c>
      <c r="J279" s="53" t="str">
        <f t="shared" si="46"/>
        <v/>
      </c>
      <c r="K279" s="53" t="str">
        <f t="shared" si="47"/>
        <v>PP/FV</v>
      </c>
      <c r="L279" t="str">
        <f>IF(C279="","",IF(LEN(Tabel2[[#This Row],[Entiteit of attribuut]])=2,"",Tabel2[[#This Row],[Entiteit]]&amp;"_"&amp;Tabel2[[#This Row],[Entiteit of attribuut]]))</f>
        <v>FV_PPRC</v>
      </c>
      <c r="M279" t="str">
        <f>IF(Schema!K292="","",Schema!K292)</f>
        <v/>
      </c>
      <c r="N279" t="str">
        <f>IF(Schema!L292="","",Schema!L292)</f>
        <v/>
      </c>
      <c r="O279" t="str">
        <f>IF(Schema!M292="","",Schema!M292)</f>
        <v/>
      </c>
      <c r="P279" t="str">
        <f>IF(Schema!N292="","",Schema!N292)</f>
        <v/>
      </c>
      <c r="Q279" t="str">
        <f>IF(Schema!P292="","",Schema!P292)</f>
        <v>O</v>
      </c>
    </row>
    <row r="280" spans="1:17" x14ac:dyDescent="0.2">
      <c r="A280" t="str">
        <f>Schema!A293&amp;Schema!B293&amp;Schema!C293&amp;Schema!D293&amp;Schema!E293&amp;Schema!F293</f>
        <v>PRCPKKT</v>
      </c>
      <c r="B280" t="str">
        <f t="shared" si="40"/>
        <v>FV</v>
      </c>
      <c r="C280" s="52">
        <f>IF(A280="","",IF(LEN(Schema!A293)=2,1,IF(LEN(Schema!B293)=2,10,IF(LEN(Schema!C293)=2,100,IF(LEN(Schema!D293)=2,1000,IF(LEN(Schema!E293)=2,10000,0))))))</f>
        <v>0</v>
      </c>
      <c r="D280" s="52">
        <f t="shared" si="41"/>
        <v>10</v>
      </c>
      <c r="E280" s="52">
        <f>IF(A280="","",SUM(Tabel2[[#This Row],[I1]:[I2]]))</f>
        <v>10</v>
      </c>
      <c r="F280" s="53" t="str">
        <f t="shared" si="42"/>
        <v>PP</v>
      </c>
      <c r="G280" s="53" t="str">
        <f t="shared" si="43"/>
        <v>FV</v>
      </c>
      <c r="H280" s="53" t="str">
        <f t="shared" si="44"/>
        <v/>
      </c>
      <c r="I280" s="53" t="str">
        <f t="shared" si="45"/>
        <v/>
      </c>
      <c r="J280" s="53" t="str">
        <f t="shared" si="46"/>
        <v/>
      </c>
      <c r="K280" s="53" t="str">
        <f t="shared" si="47"/>
        <v>PP/FV</v>
      </c>
      <c r="L280" t="str">
        <f>IF(C280="","",IF(LEN(Tabel2[[#This Row],[Entiteit of attribuut]])=2,"",Tabel2[[#This Row],[Entiteit]]&amp;"_"&amp;Tabel2[[#This Row],[Entiteit of attribuut]]))</f>
        <v>FV_PRCPKKT</v>
      </c>
      <c r="M280" t="str">
        <f>IF(Schema!K293="","",Schema!K293)</f>
        <v/>
      </c>
      <c r="N280" t="str">
        <f>IF(Schema!L293="","",Schema!L293)</f>
        <v/>
      </c>
      <c r="O280" t="str">
        <f>IF(Schema!M293="","",Schema!M293)</f>
        <v/>
      </c>
      <c r="P280" t="str">
        <f>IF(Schema!N293="","",Schema!N293)</f>
        <v/>
      </c>
      <c r="Q280" t="str">
        <f>IF(Schema!P293="","",Schema!P293)</f>
        <v>O</v>
      </c>
    </row>
    <row r="281" spans="1:17" x14ac:dyDescent="0.2">
      <c r="A281" t="str">
        <f>Schema!A294&amp;Schema!B294&amp;Schema!C294&amp;Schema!D294&amp;Schema!E294&amp;Schema!F294</f>
        <v>PRCTEKC</v>
      </c>
      <c r="B281" t="str">
        <f t="shared" si="40"/>
        <v>FV</v>
      </c>
      <c r="C281" s="52">
        <f>IF(A281="","",IF(LEN(Schema!A294)=2,1,IF(LEN(Schema!B294)=2,10,IF(LEN(Schema!C294)=2,100,IF(LEN(Schema!D294)=2,1000,IF(LEN(Schema!E294)=2,10000,0))))))</f>
        <v>0</v>
      </c>
      <c r="D281" s="52">
        <f t="shared" si="41"/>
        <v>10</v>
      </c>
      <c r="E281" s="52">
        <f>IF(A281="","",SUM(Tabel2[[#This Row],[I1]:[I2]]))</f>
        <v>10</v>
      </c>
      <c r="F281" s="53" t="str">
        <f t="shared" si="42"/>
        <v>PP</v>
      </c>
      <c r="G281" s="53" t="str">
        <f t="shared" si="43"/>
        <v>FV</v>
      </c>
      <c r="H281" s="53" t="str">
        <f t="shared" si="44"/>
        <v/>
      </c>
      <c r="I281" s="53" t="str">
        <f t="shared" si="45"/>
        <v/>
      </c>
      <c r="J281" s="53" t="str">
        <f t="shared" si="46"/>
        <v/>
      </c>
      <c r="K281" s="53" t="str">
        <f t="shared" si="47"/>
        <v>PP/FV</v>
      </c>
      <c r="L281" t="str">
        <f>IF(C281="","",IF(LEN(Tabel2[[#This Row],[Entiteit of attribuut]])=2,"",Tabel2[[#This Row],[Entiteit]]&amp;"_"&amp;Tabel2[[#This Row],[Entiteit of attribuut]]))</f>
        <v>FV_PRCTEKC</v>
      </c>
      <c r="M281" t="str">
        <f>IF(Schema!K294="","",Schema!K294)</f>
        <v/>
      </c>
      <c r="N281" t="str">
        <f>IF(Schema!L294="","",Schema!L294)</f>
        <v/>
      </c>
      <c r="O281" t="str">
        <f>IF(Schema!M294="","",Schema!M294)</f>
        <v/>
      </c>
      <c r="P281" t="str">
        <f>IF(Schema!N294="","",Schema!N294)</f>
        <v/>
      </c>
      <c r="Q281" t="str">
        <f>IF(Schema!P294="","",Schema!P294)</f>
        <v>O</v>
      </c>
    </row>
    <row r="282" spans="1:17" x14ac:dyDescent="0.2">
      <c r="A282" t="str">
        <f>Schema!A295&amp;Schema!B295&amp;Schema!C295&amp;Schema!D295&amp;Schema!E295&amp;Schema!F295</f>
        <v>RELVRH</v>
      </c>
      <c r="B282" t="str">
        <f t="shared" si="40"/>
        <v>FV</v>
      </c>
      <c r="C282" s="52">
        <f>IF(A282="","",IF(LEN(Schema!A295)=2,1,IF(LEN(Schema!B295)=2,10,IF(LEN(Schema!C295)=2,100,IF(LEN(Schema!D295)=2,1000,IF(LEN(Schema!E295)=2,10000,0))))))</f>
        <v>0</v>
      </c>
      <c r="D282" s="52">
        <f t="shared" si="41"/>
        <v>10</v>
      </c>
      <c r="E282" s="52">
        <f>IF(A282="","",SUM(Tabel2[[#This Row],[I1]:[I2]]))</f>
        <v>10</v>
      </c>
      <c r="F282" s="53" t="str">
        <f t="shared" si="42"/>
        <v>PP</v>
      </c>
      <c r="G282" s="53" t="str">
        <f t="shared" si="43"/>
        <v>FV</v>
      </c>
      <c r="H282" s="53" t="str">
        <f t="shared" si="44"/>
        <v/>
      </c>
      <c r="I282" s="53" t="str">
        <f t="shared" si="45"/>
        <v/>
      </c>
      <c r="J282" s="53" t="str">
        <f t="shared" si="46"/>
        <v/>
      </c>
      <c r="K282" s="53" t="str">
        <f t="shared" si="47"/>
        <v>PP/FV</v>
      </c>
      <c r="L282" t="str">
        <f>IF(C282="","",IF(LEN(Tabel2[[#This Row],[Entiteit of attribuut]])=2,"",Tabel2[[#This Row],[Entiteit]]&amp;"_"&amp;Tabel2[[#This Row],[Entiteit of attribuut]]))</f>
        <v>FV_RELVRH</v>
      </c>
      <c r="M282" t="str">
        <f>IF(Schema!K295="","",Schema!K295)</f>
        <v/>
      </c>
      <c r="N282" t="str">
        <f>IF(Schema!L295="","",Schema!L295)</f>
        <v/>
      </c>
      <c r="O282" t="str">
        <f>IF(Schema!M295="","",Schema!M295)</f>
        <v/>
      </c>
      <c r="P282" t="str">
        <f>IF(Schema!N295="","",Schema!N295)</f>
        <v/>
      </c>
      <c r="Q282" t="str">
        <f>IF(Schema!P295="","",Schema!P295)</f>
        <v>O</v>
      </c>
    </row>
    <row r="283" spans="1:17" x14ac:dyDescent="0.2">
      <c r="A283" t="str">
        <f>Schema!A296&amp;Schema!B296&amp;Schema!C296&amp;Schema!D296&amp;Schema!E296&amp;Schema!F296</f>
        <v>RELVVNR</v>
      </c>
      <c r="B283" t="str">
        <f t="shared" si="40"/>
        <v>FV</v>
      </c>
      <c r="C283" s="52">
        <f>IF(A283="","",IF(LEN(Schema!A296)=2,1,IF(LEN(Schema!B296)=2,10,IF(LEN(Schema!C296)=2,100,IF(LEN(Schema!D296)=2,1000,IF(LEN(Schema!E296)=2,10000,0))))))</f>
        <v>0</v>
      </c>
      <c r="D283" s="52">
        <f t="shared" si="41"/>
        <v>10</v>
      </c>
      <c r="E283" s="52">
        <f>IF(A283="","",SUM(Tabel2[[#This Row],[I1]:[I2]]))</f>
        <v>10</v>
      </c>
      <c r="F283" s="53" t="str">
        <f t="shared" si="42"/>
        <v>PP</v>
      </c>
      <c r="G283" s="53" t="str">
        <f t="shared" si="43"/>
        <v>FV</v>
      </c>
      <c r="H283" s="53" t="str">
        <f t="shared" si="44"/>
        <v/>
      </c>
      <c r="I283" s="53" t="str">
        <f t="shared" si="45"/>
        <v/>
      </c>
      <c r="J283" s="53" t="str">
        <f t="shared" si="46"/>
        <v/>
      </c>
      <c r="K283" s="53" t="str">
        <f t="shared" si="47"/>
        <v>PP/FV</v>
      </c>
      <c r="L283" t="str">
        <f>IF(C283="","",IF(LEN(Tabel2[[#This Row],[Entiteit of attribuut]])=2,"",Tabel2[[#This Row],[Entiteit]]&amp;"_"&amp;Tabel2[[#This Row],[Entiteit of attribuut]]))</f>
        <v>FV_RELVVNR</v>
      </c>
      <c r="M283" t="str">
        <f>IF(Schema!K296="","",Schema!K296)</f>
        <v/>
      </c>
      <c r="N283" t="str">
        <f>IF(Schema!L296="","",Schema!L296)</f>
        <v/>
      </c>
      <c r="O283" t="str">
        <f>IF(Schema!M296="","",Schema!M296)</f>
        <v/>
      </c>
      <c r="P283" t="str">
        <f>IF(Schema!N296="","",Schema!N296)</f>
        <v/>
      </c>
      <c r="Q283" t="str">
        <f>IF(Schema!P296="","",Schema!P296)</f>
        <v>O</v>
      </c>
    </row>
    <row r="284" spans="1:17" x14ac:dyDescent="0.2">
      <c r="A284" t="str">
        <f>Schema!A297&amp;Schema!B297&amp;Schema!C297&amp;Schema!D297&amp;Schema!E297&amp;Schema!F297</f>
        <v>RJRCOR</v>
      </c>
      <c r="B284" t="str">
        <f t="shared" si="40"/>
        <v>FV</v>
      </c>
      <c r="C284" s="52">
        <f>IF(A284="","",IF(LEN(Schema!A297)=2,1,IF(LEN(Schema!B297)=2,10,IF(LEN(Schema!C297)=2,100,IF(LEN(Schema!D297)=2,1000,IF(LEN(Schema!E297)=2,10000,0))))))</f>
        <v>0</v>
      </c>
      <c r="D284" s="52">
        <f t="shared" si="41"/>
        <v>10</v>
      </c>
      <c r="E284" s="52">
        <f>IF(A284="","",SUM(Tabel2[[#This Row],[I1]:[I2]]))</f>
        <v>10</v>
      </c>
      <c r="F284" s="53" t="str">
        <f t="shared" si="42"/>
        <v>PP</v>
      </c>
      <c r="G284" s="53" t="str">
        <f t="shared" si="43"/>
        <v>FV</v>
      </c>
      <c r="H284" s="53" t="str">
        <f t="shared" si="44"/>
        <v/>
      </c>
      <c r="I284" s="53" t="str">
        <f t="shared" si="45"/>
        <v/>
      </c>
      <c r="J284" s="53" t="str">
        <f t="shared" si="46"/>
        <v/>
      </c>
      <c r="K284" s="53" t="str">
        <f t="shared" si="47"/>
        <v>PP/FV</v>
      </c>
      <c r="L284" t="str">
        <f>IF(C284="","",IF(LEN(Tabel2[[#This Row],[Entiteit of attribuut]])=2,"",Tabel2[[#This Row],[Entiteit]]&amp;"_"&amp;Tabel2[[#This Row],[Entiteit of attribuut]]))</f>
        <v>FV_RJRCOR</v>
      </c>
      <c r="M284" t="str">
        <f>IF(Schema!K297="","",Schema!K297)</f>
        <v/>
      </c>
      <c r="N284" t="str">
        <f>IF(Schema!L297="","",Schema!L297)</f>
        <v/>
      </c>
      <c r="O284" t="str">
        <f>IF(Schema!M297="","",Schema!M297)</f>
        <v/>
      </c>
      <c r="P284" t="str">
        <f>IF(Schema!N297="","",Schema!N297)</f>
        <v/>
      </c>
      <c r="Q284" t="str">
        <f>IF(Schema!P297="","",Schema!P297)</f>
        <v>O</v>
      </c>
    </row>
    <row r="285" spans="1:17" x14ac:dyDescent="0.2">
      <c r="A285" t="str">
        <f>Schema!A298&amp;Schema!B298&amp;Schema!C298&amp;Schema!D298&amp;Schema!E298&amp;Schema!F298</f>
        <v>TCORBDR</v>
      </c>
      <c r="B285" t="str">
        <f t="shared" si="40"/>
        <v>FV</v>
      </c>
      <c r="C285" s="52">
        <f>IF(A285="","",IF(LEN(Schema!A298)=2,1,IF(LEN(Schema!B298)=2,10,IF(LEN(Schema!C298)=2,100,IF(LEN(Schema!D298)=2,1000,IF(LEN(Schema!E298)=2,10000,0))))))</f>
        <v>0</v>
      </c>
      <c r="D285" s="52">
        <f t="shared" si="41"/>
        <v>10</v>
      </c>
      <c r="E285" s="52">
        <f>IF(A285="","",SUM(Tabel2[[#This Row],[I1]:[I2]]))</f>
        <v>10</v>
      </c>
      <c r="F285" s="53" t="str">
        <f t="shared" si="42"/>
        <v>PP</v>
      </c>
      <c r="G285" s="53" t="str">
        <f t="shared" si="43"/>
        <v>FV</v>
      </c>
      <c r="H285" s="53" t="str">
        <f t="shared" si="44"/>
        <v/>
      </c>
      <c r="I285" s="53" t="str">
        <f t="shared" si="45"/>
        <v/>
      </c>
      <c r="J285" s="53" t="str">
        <f t="shared" si="46"/>
        <v/>
      </c>
      <c r="K285" s="53" t="str">
        <f t="shared" si="47"/>
        <v>PP/FV</v>
      </c>
      <c r="L285" t="str">
        <f>IF(C285="","",IF(LEN(Tabel2[[#This Row],[Entiteit of attribuut]])=2,"",Tabel2[[#This Row],[Entiteit]]&amp;"_"&amp;Tabel2[[#This Row],[Entiteit of attribuut]]))</f>
        <v>FV_TCORBDR</v>
      </c>
      <c r="M285" t="str">
        <f>IF(Schema!K298="","",Schema!K298)</f>
        <v/>
      </c>
      <c r="N285" t="str">
        <f>IF(Schema!L298="","",Schema!L298)</f>
        <v/>
      </c>
      <c r="O285" t="str">
        <f>IF(Schema!M298="","",Schema!M298)</f>
        <v/>
      </c>
      <c r="P285" t="str">
        <f>IF(Schema!N298="","",Schema!N298)</f>
        <v/>
      </c>
      <c r="Q285" t="str">
        <f>IF(Schema!P298="","",Schema!P298)</f>
        <v>O</v>
      </c>
    </row>
    <row r="286" spans="1:17" x14ac:dyDescent="0.2">
      <c r="A286" t="str">
        <f>Schema!A299&amp;Schema!B299&amp;Schema!C299&amp;Schema!D299&amp;Schema!E299&amp;Schema!F299</f>
        <v>VERZSOM</v>
      </c>
      <c r="B286" t="str">
        <f t="shared" si="40"/>
        <v>FV</v>
      </c>
      <c r="C286" s="52">
        <f>IF(A286="","",IF(LEN(Schema!A299)=2,1,IF(LEN(Schema!B299)=2,10,IF(LEN(Schema!C299)=2,100,IF(LEN(Schema!D299)=2,1000,IF(LEN(Schema!E299)=2,10000,0))))))</f>
        <v>0</v>
      </c>
      <c r="D286" s="52">
        <f t="shared" si="41"/>
        <v>10</v>
      </c>
      <c r="E286" s="52">
        <f>IF(A286="","",SUM(Tabel2[[#This Row],[I1]:[I2]]))</f>
        <v>10</v>
      </c>
      <c r="F286" s="53" t="str">
        <f t="shared" si="42"/>
        <v>PP</v>
      </c>
      <c r="G286" s="53" t="str">
        <f t="shared" si="43"/>
        <v>FV</v>
      </c>
      <c r="H286" s="53" t="str">
        <f t="shared" si="44"/>
        <v/>
      </c>
      <c r="I286" s="53" t="str">
        <f t="shared" si="45"/>
        <v/>
      </c>
      <c r="J286" s="53" t="str">
        <f t="shared" si="46"/>
        <v/>
      </c>
      <c r="K286" s="53" t="str">
        <f t="shared" si="47"/>
        <v>PP/FV</v>
      </c>
      <c r="L286" t="str">
        <f>IF(C286="","",IF(LEN(Tabel2[[#This Row],[Entiteit of attribuut]])=2,"",Tabel2[[#This Row],[Entiteit]]&amp;"_"&amp;Tabel2[[#This Row],[Entiteit of attribuut]]))</f>
        <v>FV_VERZSOM</v>
      </c>
      <c r="M286" t="str">
        <f>IF(Schema!K299="","",Schema!K299)</f>
        <v/>
      </c>
      <c r="N286" t="str">
        <f>IF(Schema!L299="","",Schema!L299)</f>
        <v/>
      </c>
      <c r="O286" t="str">
        <f>IF(Schema!M299="","",Schema!M299)</f>
        <v/>
      </c>
      <c r="P286" t="str">
        <f>IF(Schema!N299="","",Schema!N299)</f>
        <v/>
      </c>
      <c r="Q286" t="str">
        <f>IF(Schema!P299="","",Schema!P299)</f>
        <v>O</v>
      </c>
    </row>
    <row r="287" spans="1:17" x14ac:dyDescent="0.2">
      <c r="A287" t="str">
        <f>Schema!A300&amp;Schema!B300&amp;Schema!C300&amp;Schema!D300&amp;Schema!E300&amp;Schema!F300</f>
        <v>VGBRA</v>
      </c>
      <c r="B287" t="str">
        <f t="shared" si="40"/>
        <v>FV</v>
      </c>
      <c r="C287" s="52">
        <f>IF(A287="","",IF(LEN(Schema!A300)=2,1,IF(LEN(Schema!B300)=2,10,IF(LEN(Schema!C300)=2,100,IF(LEN(Schema!D300)=2,1000,IF(LEN(Schema!E300)=2,10000,0))))))</f>
        <v>0</v>
      </c>
      <c r="D287" s="52">
        <f t="shared" si="41"/>
        <v>10</v>
      </c>
      <c r="E287" s="52">
        <f>IF(A287="","",SUM(Tabel2[[#This Row],[I1]:[I2]]))</f>
        <v>10</v>
      </c>
      <c r="F287" s="53" t="str">
        <f t="shared" si="42"/>
        <v>PP</v>
      </c>
      <c r="G287" s="53" t="str">
        <f t="shared" si="43"/>
        <v>FV</v>
      </c>
      <c r="H287" s="53" t="str">
        <f t="shared" si="44"/>
        <v/>
      </c>
      <c r="I287" s="53" t="str">
        <f t="shared" si="45"/>
        <v/>
      </c>
      <c r="J287" s="53" t="str">
        <f t="shared" si="46"/>
        <v/>
      </c>
      <c r="K287" s="53" t="str">
        <f t="shared" si="47"/>
        <v>PP/FV</v>
      </c>
      <c r="L287" t="str">
        <f>IF(C287="","",IF(LEN(Tabel2[[#This Row],[Entiteit of attribuut]])=2,"",Tabel2[[#This Row],[Entiteit]]&amp;"_"&amp;Tabel2[[#This Row],[Entiteit of attribuut]]))</f>
        <v>FV_VGBRA</v>
      </c>
      <c r="M287" t="str">
        <f>IF(Schema!K300="","",Schema!K300)</f>
        <v/>
      </c>
      <c r="N287" t="str">
        <f>IF(Schema!L300="","",Schema!L300)</f>
        <v/>
      </c>
      <c r="O287" t="str">
        <f>IF(Schema!M300="","",Schema!M300)</f>
        <v/>
      </c>
      <c r="P287" t="str">
        <f>IF(Schema!N300="","",Schema!N300)</f>
        <v/>
      </c>
      <c r="Q287" t="str">
        <f>IF(Schema!P300="","",Schema!P300)</f>
        <v>O</v>
      </c>
    </row>
    <row r="288" spans="1:17" x14ac:dyDescent="0.2">
      <c r="A288" t="str">
        <f>Schema!A301&amp;Schema!B301&amp;Schema!C301&amp;Schema!D301&amp;Schema!E301&amp;Schema!F301</f>
        <v>VOLGNUM</v>
      </c>
      <c r="B288" t="str">
        <f t="shared" si="40"/>
        <v>FV</v>
      </c>
      <c r="C288" s="52">
        <f>IF(A288="","",IF(LEN(Schema!A301)=2,1,IF(LEN(Schema!B301)=2,10,IF(LEN(Schema!C301)=2,100,IF(LEN(Schema!D301)=2,1000,IF(LEN(Schema!E301)=2,10000,0))))))</f>
        <v>0</v>
      </c>
      <c r="D288" s="52">
        <f t="shared" si="41"/>
        <v>10</v>
      </c>
      <c r="E288" s="52">
        <f>IF(A288="","",SUM(Tabel2[[#This Row],[I1]:[I2]]))</f>
        <v>10</v>
      </c>
      <c r="F288" s="53" t="str">
        <f t="shared" si="42"/>
        <v>PP</v>
      </c>
      <c r="G288" s="53" t="str">
        <f t="shared" si="43"/>
        <v>FV</v>
      </c>
      <c r="H288" s="53" t="str">
        <f t="shared" si="44"/>
        <v/>
      </c>
      <c r="I288" s="53" t="str">
        <f t="shared" si="45"/>
        <v/>
      </c>
      <c r="J288" s="53" t="str">
        <f t="shared" si="46"/>
        <v/>
      </c>
      <c r="K288" s="53" t="str">
        <f t="shared" si="47"/>
        <v>PP/FV</v>
      </c>
      <c r="L288" t="str">
        <f>IF(C288="","",IF(LEN(Tabel2[[#This Row],[Entiteit of attribuut]])=2,"",Tabel2[[#This Row],[Entiteit]]&amp;"_"&amp;Tabel2[[#This Row],[Entiteit of attribuut]]))</f>
        <v>FV_VOLGNUM</v>
      </c>
      <c r="M288" t="str">
        <f>IF(Schema!K301="","",Schema!K301)</f>
        <v/>
      </c>
      <c r="N288" t="str">
        <f>IF(Schema!L301="","",Schema!L301)</f>
        <v/>
      </c>
      <c r="O288" t="str">
        <f>IF(Schema!M301="","",Schema!M301)</f>
        <v/>
      </c>
      <c r="P288" t="str">
        <f>IF(Schema!N301="","",Schema!N301)</f>
        <v/>
      </c>
      <c r="Q288" t="str">
        <f>IF(Schema!P301="","",Schema!P301)</f>
        <v>LEEG</v>
      </c>
    </row>
    <row r="289" spans="1:17" x14ac:dyDescent="0.2">
      <c r="A289" t="str">
        <f>Schema!A302&amp;Schema!B302&amp;Schema!C302&amp;Schema!D302&amp;Schema!E302&amp;Schema!F302</f>
        <v>VRWRKCD</v>
      </c>
      <c r="B289" t="str">
        <f t="shared" si="40"/>
        <v>FV</v>
      </c>
      <c r="C289" s="52">
        <f>IF(A289="","",IF(LEN(Schema!A302)=2,1,IF(LEN(Schema!B302)=2,10,IF(LEN(Schema!C302)=2,100,IF(LEN(Schema!D302)=2,1000,IF(LEN(Schema!E302)=2,10000,0))))))</f>
        <v>0</v>
      </c>
      <c r="D289" s="52">
        <f t="shared" si="41"/>
        <v>10</v>
      </c>
      <c r="E289" s="52">
        <f>IF(A289="","",SUM(Tabel2[[#This Row],[I1]:[I2]]))</f>
        <v>10</v>
      </c>
      <c r="F289" s="53" t="str">
        <f t="shared" si="42"/>
        <v>PP</v>
      </c>
      <c r="G289" s="53" t="str">
        <f t="shared" si="43"/>
        <v>FV</v>
      </c>
      <c r="H289" s="53" t="str">
        <f t="shared" si="44"/>
        <v/>
      </c>
      <c r="I289" s="53" t="str">
        <f t="shared" si="45"/>
        <v/>
      </c>
      <c r="J289" s="53" t="str">
        <f t="shared" si="46"/>
        <v/>
      </c>
      <c r="K289" s="53" t="str">
        <f t="shared" si="47"/>
        <v>PP/FV</v>
      </c>
      <c r="L289" t="str">
        <f>IF(C289="","",IF(LEN(Tabel2[[#This Row],[Entiteit of attribuut]])=2,"",Tabel2[[#This Row],[Entiteit]]&amp;"_"&amp;Tabel2[[#This Row],[Entiteit of attribuut]]))</f>
        <v>FV_VRWRKCD</v>
      </c>
      <c r="M289" t="str">
        <f>IF(Schema!K302="","",Schema!K302)</f>
        <v/>
      </c>
      <c r="N289" t="str">
        <f>IF(Schema!L302="","",Schema!L302)</f>
        <v/>
      </c>
      <c r="O289" t="str">
        <f>IF(Schema!M302="","",Schema!M302)</f>
        <v/>
      </c>
      <c r="P289" t="str">
        <f>IF(Schema!N302="","",Schema!N302)</f>
        <v/>
      </c>
      <c r="Q289" t="str">
        <f>IF(Schema!P302="","",Schema!P302)</f>
        <v>LEEG</v>
      </c>
    </row>
    <row r="290" spans="1:17" x14ac:dyDescent="0.2">
      <c r="A290" t="str">
        <f>Schema!A303&amp;Schema!B303&amp;Schema!C303&amp;Schema!D303&amp;Schema!E303&amp;Schema!F303</f>
        <v>WPREMBP</v>
      </c>
      <c r="B290" t="str">
        <f t="shared" si="40"/>
        <v>FV</v>
      </c>
      <c r="C290" s="52">
        <f>IF(A290="","",IF(LEN(Schema!A303)=2,1,IF(LEN(Schema!B303)=2,10,IF(LEN(Schema!C303)=2,100,IF(LEN(Schema!D303)=2,1000,IF(LEN(Schema!E303)=2,10000,0))))))</f>
        <v>0</v>
      </c>
      <c r="D290" s="52">
        <f t="shared" si="41"/>
        <v>10</v>
      </c>
      <c r="E290" s="52">
        <f>IF(A290="","",SUM(Tabel2[[#This Row],[I1]:[I2]]))</f>
        <v>10</v>
      </c>
      <c r="F290" s="53" t="str">
        <f t="shared" si="42"/>
        <v>PP</v>
      </c>
      <c r="G290" s="53" t="str">
        <f t="shared" si="43"/>
        <v>FV</v>
      </c>
      <c r="H290" s="53" t="str">
        <f t="shared" si="44"/>
        <v/>
      </c>
      <c r="I290" s="53" t="str">
        <f t="shared" si="45"/>
        <v/>
      </c>
      <c r="J290" s="53" t="str">
        <f t="shared" si="46"/>
        <v/>
      </c>
      <c r="K290" s="53" t="str">
        <f t="shared" si="47"/>
        <v>PP/FV</v>
      </c>
      <c r="L290" t="str">
        <f>IF(C290="","",IF(LEN(Tabel2[[#This Row],[Entiteit of attribuut]])=2,"",Tabel2[[#This Row],[Entiteit]]&amp;"_"&amp;Tabel2[[#This Row],[Entiteit of attribuut]]))</f>
        <v>FV_WPREMBP</v>
      </c>
      <c r="M290" t="str">
        <f>IF(Schema!K303="","",Schema!K303)</f>
        <v/>
      </c>
      <c r="N290" t="str">
        <f>IF(Schema!L303="","",Schema!L303)</f>
        <v/>
      </c>
      <c r="O290" t="str">
        <f>IF(Schema!M303="","",Schema!M303)</f>
        <v/>
      </c>
      <c r="P290" t="str">
        <f>IF(Schema!N303="","",Schema!N303)</f>
        <v/>
      </c>
      <c r="Q290" t="str">
        <f>IF(Schema!P303="","",Schema!P303)</f>
        <v>O</v>
      </c>
    </row>
    <row r="291" spans="1:17" x14ac:dyDescent="0.2">
      <c r="A291" t="str">
        <f>Schema!A304&amp;Schema!B304&amp;Schema!C304&amp;Schema!D304&amp;Schema!E304&amp;Schema!F304</f>
        <v>MP</v>
      </c>
      <c r="B291" t="str">
        <f t="shared" si="40"/>
        <v>MP</v>
      </c>
      <c r="C291" s="52">
        <f>IF(A291="","",IF(LEN(Schema!A304)=2,1,IF(LEN(Schema!B304)=2,10,IF(LEN(Schema!C304)=2,100,IF(LEN(Schema!D304)=2,1000,IF(LEN(Schema!E304)=2,10000,0))))))</f>
        <v>100</v>
      </c>
      <c r="D291" s="52">
        <f t="shared" si="41"/>
        <v>100</v>
      </c>
      <c r="E291" s="52">
        <f>IF(A291="","",SUM(Tabel2[[#This Row],[I1]:[I2]]))</f>
        <v>200</v>
      </c>
      <c r="F291" s="53" t="str">
        <f t="shared" si="42"/>
        <v>PP</v>
      </c>
      <c r="G291" s="53" t="str">
        <f t="shared" si="43"/>
        <v>FV</v>
      </c>
      <c r="H291" s="53" t="str">
        <f t="shared" si="44"/>
        <v>MP</v>
      </c>
      <c r="I291" s="53" t="str">
        <f t="shared" si="45"/>
        <v/>
      </c>
      <c r="J291" s="53" t="str">
        <f t="shared" si="46"/>
        <v/>
      </c>
      <c r="K291" s="53" t="str">
        <f t="shared" si="47"/>
        <v>PP/FV/MP</v>
      </c>
      <c r="L291" t="str">
        <f>IF(C291="","",IF(LEN(Tabel2[[#This Row],[Entiteit of attribuut]])=2,"",Tabel2[[#This Row],[Entiteit]]&amp;"_"&amp;Tabel2[[#This Row],[Entiteit of attribuut]]))</f>
        <v/>
      </c>
      <c r="M291" t="str">
        <f>IF(Schema!K304="","",Schema!K304)</f>
        <v/>
      </c>
      <c r="N291" t="str">
        <f>IF(Schema!L304="","",Schema!L304)</f>
        <v/>
      </c>
      <c r="O291" t="str">
        <f>IF(Schema!M304="","",Schema!M304)</f>
        <v/>
      </c>
      <c r="P291" t="str">
        <f>IF(Schema!N304="","",Schema!N304)</f>
        <v/>
      </c>
      <c r="Q291" t="str">
        <f>IF(Schema!P304="","",Schema!P304)</f>
        <v>O</v>
      </c>
    </row>
    <row r="292" spans="1:17" x14ac:dyDescent="0.2">
      <c r="A292" t="str">
        <f>Schema!A305&amp;Schema!B305&amp;Schema!C305&amp;Schema!D305&amp;Schema!E305&amp;Schema!F305</f>
        <v>MYAAND</v>
      </c>
      <c r="B292" t="str">
        <f t="shared" si="40"/>
        <v>MP</v>
      </c>
      <c r="C292" s="52">
        <f>IF(A292="","",IF(LEN(Schema!A305)=2,1,IF(LEN(Schema!B305)=2,10,IF(LEN(Schema!C305)=2,100,IF(LEN(Schema!D305)=2,1000,IF(LEN(Schema!E305)=2,10000,0))))))</f>
        <v>0</v>
      </c>
      <c r="D292" s="52">
        <f t="shared" si="41"/>
        <v>100</v>
      </c>
      <c r="E292" s="52">
        <f>IF(A292="","",SUM(Tabel2[[#This Row],[I1]:[I2]]))</f>
        <v>100</v>
      </c>
      <c r="F292" s="53" t="str">
        <f t="shared" si="42"/>
        <v>PP</v>
      </c>
      <c r="G292" s="53" t="str">
        <f t="shared" si="43"/>
        <v>FV</v>
      </c>
      <c r="H292" s="53" t="str">
        <f t="shared" si="44"/>
        <v>MP</v>
      </c>
      <c r="I292" s="53" t="str">
        <f t="shared" si="45"/>
        <v/>
      </c>
      <c r="J292" s="53" t="str">
        <f t="shared" si="46"/>
        <v/>
      </c>
      <c r="K292" s="53" t="str">
        <f t="shared" si="47"/>
        <v>PP/FV/MP</v>
      </c>
      <c r="L292" t="str">
        <f>IF(C292="","",IF(LEN(Tabel2[[#This Row],[Entiteit of attribuut]])=2,"",Tabel2[[#This Row],[Entiteit]]&amp;"_"&amp;Tabel2[[#This Row],[Entiteit of attribuut]]))</f>
        <v>MP_MYAAND</v>
      </c>
      <c r="M292" t="str">
        <f>IF(Schema!K305="","",Schema!K305)</f>
        <v/>
      </c>
      <c r="N292" t="str">
        <f>IF(Schema!L305="","",Schema!L305)</f>
        <v/>
      </c>
      <c r="O292" t="str">
        <f>IF(Schema!M305="","",Schema!M305)</f>
        <v/>
      </c>
      <c r="P292" t="str">
        <f>IF(Schema!N305="","",Schema!N305)</f>
        <v/>
      </c>
      <c r="Q292" t="str">
        <f>IF(Schema!P305="","",Schema!P305)</f>
        <v>O</v>
      </c>
    </row>
    <row r="293" spans="1:17" x14ac:dyDescent="0.2">
      <c r="A293" t="str">
        <f>Schema!A306&amp;Schema!B306&amp;Schema!C306&amp;Schema!D306&amp;Schema!E306&amp;Schema!F306</f>
        <v>POOLNUM</v>
      </c>
      <c r="B293" t="str">
        <f t="shared" si="40"/>
        <v>MP</v>
      </c>
      <c r="C293" s="52">
        <f>IF(A293="","",IF(LEN(Schema!A306)=2,1,IF(LEN(Schema!B306)=2,10,IF(LEN(Schema!C306)=2,100,IF(LEN(Schema!D306)=2,1000,IF(LEN(Schema!E306)=2,10000,0))))))</f>
        <v>0</v>
      </c>
      <c r="D293" s="52">
        <f t="shared" si="41"/>
        <v>100</v>
      </c>
      <c r="E293" s="52">
        <f>IF(A293="","",SUM(Tabel2[[#This Row],[I1]:[I2]]))</f>
        <v>100</v>
      </c>
      <c r="F293" s="53" t="str">
        <f t="shared" si="42"/>
        <v>PP</v>
      </c>
      <c r="G293" s="53" t="str">
        <f t="shared" si="43"/>
        <v>FV</v>
      </c>
      <c r="H293" s="53" t="str">
        <f t="shared" si="44"/>
        <v>MP</v>
      </c>
      <c r="I293" s="53" t="str">
        <f t="shared" si="45"/>
        <v/>
      </c>
      <c r="J293" s="53" t="str">
        <f t="shared" si="46"/>
        <v/>
      </c>
      <c r="K293" s="53" t="str">
        <f t="shared" si="47"/>
        <v>PP/FV/MP</v>
      </c>
      <c r="L293" t="str">
        <f>IF(C293="","",IF(LEN(Tabel2[[#This Row],[Entiteit of attribuut]])=2,"",Tabel2[[#This Row],[Entiteit]]&amp;"_"&amp;Tabel2[[#This Row],[Entiteit of attribuut]]))</f>
        <v>MP_POOLNUM</v>
      </c>
      <c r="M293" t="str">
        <f>IF(Schema!K306="","",Schema!K306)</f>
        <v/>
      </c>
      <c r="N293" t="str">
        <f>IF(Schema!L306="","",Schema!L306)</f>
        <v/>
      </c>
      <c r="O293" t="str">
        <f>IF(Schema!M306="","",Schema!M306)</f>
        <v/>
      </c>
      <c r="P293" t="str">
        <f>IF(Schema!N306="","",Schema!N306)</f>
        <v/>
      </c>
      <c r="Q293" t="str">
        <f>IF(Schema!P306="","",Schema!P306)</f>
        <v>V</v>
      </c>
    </row>
    <row r="294" spans="1:17" x14ac:dyDescent="0.2">
      <c r="A294" t="str">
        <f>Schema!A307&amp;Schema!B307&amp;Schema!C307&amp;Schema!D307&amp;Schema!E307&amp;Schema!F307</f>
        <v>PLLEAD</v>
      </c>
      <c r="B294" t="str">
        <f t="shared" si="40"/>
        <v>MP</v>
      </c>
      <c r="C294" s="52">
        <f>IF(A294="","",IF(LEN(Schema!A307)=2,1,IF(LEN(Schema!B307)=2,10,IF(LEN(Schema!C307)=2,100,IF(LEN(Schema!D307)=2,1000,IF(LEN(Schema!E307)=2,10000,0))))))</f>
        <v>0</v>
      </c>
      <c r="D294" s="52">
        <f t="shared" si="41"/>
        <v>100</v>
      </c>
      <c r="E294" s="52">
        <f>IF(A294="","",SUM(Tabel2[[#This Row],[I1]:[I2]]))</f>
        <v>100</v>
      </c>
      <c r="F294" s="53" t="str">
        <f t="shared" si="42"/>
        <v>PP</v>
      </c>
      <c r="G294" s="53" t="str">
        <f t="shared" si="43"/>
        <v>FV</v>
      </c>
      <c r="H294" s="53" t="str">
        <f t="shared" si="44"/>
        <v>MP</v>
      </c>
      <c r="I294" s="53" t="str">
        <f t="shared" si="45"/>
        <v/>
      </c>
      <c r="J294" s="53" t="str">
        <f t="shared" si="46"/>
        <v/>
      </c>
      <c r="K294" s="53" t="str">
        <f t="shared" si="47"/>
        <v>PP/FV/MP</v>
      </c>
      <c r="L294" t="str">
        <f>IF(C294="","",IF(LEN(Tabel2[[#This Row],[Entiteit of attribuut]])=2,"",Tabel2[[#This Row],[Entiteit]]&amp;"_"&amp;Tabel2[[#This Row],[Entiteit of attribuut]]))</f>
        <v>MP_PLLEAD</v>
      </c>
      <c r="M294" t="str">
        <f>IF(Schema!K307="","",Schema!K307)</f>
        <v/>
      </c>
      <c r="N294" t="str">
        <f>IF(Schema!L307="","",Schema!L307)</f>
        <v/>
      </c>
      <c r="O294" t="str">
        <f>IF(Schema!M307="","",Schema!M307)</f>
        <v/>
      </c>
      <c r="P294" t="str">
        <f>IF(Schema!N307="","",Schema!N307)</f>
        <v/>
      </c>
      <c r="Q294" t="str">
        <f>IF(Schema!P307="","",Schema!P307)</f>
        <v>O</v>
      </c>
    </row>
    <row r="295" spans="1:17" x14ac:dyDescent="0.2">
      <c r="A295" t="str">
        <f>Schema!A308&amp;Schema!B308&amp;Schema!C308&amp;Schema!D308&amp;Schema!E308&amp;Schema!F308</f>
        <v>POOLPRC</v>
      </c>
      <c r="B295" t="str">
        <f t="shared" si="40"/>
        <v>MP</v>
      </c>
      <c r="C295" s="52">
        <f>IF(A295="","",IF(LEN(Schema!A308)=2,1,IF(LEN(Schema!B308)=2,10,IF(LEN(Schema!C308)=2,100,IF(LEN(Schema!D308)=2,1000,IF(LEN(Schema!E308)=2,10000,0))))))</f>
        <v>0</v>
      </c>
      <c r="D295" s="52">
        <f t="shared" si="41"/>
        <v>100</v>
      </c>
      <c r="E295" s="52">
        <f>IF(A295="","",SUM(Tabel2[[#This Row],[I1]:[I2]]))</f>
        <v>100</v>
      </c>
      <c r="F295" s="53" t="str">
        <f t="shared" si="42"/>
        <v>PP</v>
      </c>
      <c r="G295" s="53" t="str">
        <f t="shared" si="43"/>
        <v>FV</v>
      </c>
      <c r="H295" s="53" t="str">
        <f t="shared" si="44"/>
        <v>MP</v>
      </c>
      <c r="I295" s="53" t="str">
        <f t="shared" si="45"/>
        <v/>
      </c>
      <c r="J295" s="53" t="str">
        <f t="shared" si="46"/>
        <v/>
      </c>
      <c r="K295" s="53" t="str">
        <f t="shared" si="47"/>
        <v>PP/FV/MP</v>
      </c>
      <c r="L295" t="str">
        <f>IF(C295="","",IF(LEN(Tabel2[[#This Row],[Entiteit of attribuut]])=2,"",Tabel2[[#This Row],[Entiteit]]&amp;"_"&amp;Tabel2[[#This Row],[Entiteit of attribuut]]))</f>
        <v>MP_POOLPRC</v>
      </c>
      <c r="M295" t="str">
        <f>IF(Schema!K308="","",Schema!K308)</f>
        <v/>
      </c>
      <c r="N295" t="str">
        <f>IF(Schema!L308="","",Schema!L308)</f>
        <v/>
      </c>
      <c r="O295" t="str">
        <f>IF(Schema!M308="","",Schema!M308)</f>
        <v/>
      </c>
      <c r="P295" t="str">
        <f>IF(Schema!N308="","",Schema!N308)</f>
        <v/>
      </c>
      <c r="Q295" t="str">
        <f>IF(Schema!P308="","",Schema!P308)</f>
        <v>V</v>
      </c>
    </row>
    <row r="296" spans="1:17" x14ac:dyDescent="0.2">
      <c r="A296" t="str">
        <f>Schema!A309&amp;Schema!B309&amp;Schema!C309&amp;Schema!D309&amp;Schema!E309&amp;Schema!F309</f>
        <v>GP</v>
      </c>
      <c r="B296" t="str">
        <f t="shared" si="40"/>
        <v>GP</v>
      </c>
      <c r="C296" s="52">
        <f>IF(A296="","",IF(LEN(Schema!A309)=2,1,IF(LEN(Schema!B309)=2,10,IF(LEN(Schema!C309)=2,100,IF(LEN(Schema!D309)=2,1000,IF(LEN(Schema!E309)=2,10000,0))))))</f>
        <v>10</v>
      </c>
      <c r="D296" s="52">
        <f t="shared" si="41"/>
        <v>10</v>
      </c>
      <c r="E296" s="52">
        <f>IF(A296="","",SUM(Tabel2[[#This Row],[I1]:[I2]]))</f>
        <v>20</v>
      </c>
      <c r="F296" s="53" t="str">
        <f t="shared" si="42"/>
        <v>PP</v>
      </c>
      <c r="G296" s="53" t="str">
        <f t="shared" si="43"/>
        <v>GP</v>
      </c>
      <c r="H296" s="53" t="str">
        <f t="shared" si="44"/>
        <v/>
      </c>
      <c r="I296" s="53" t="str">
        <f t="shared" si="45"/>
        <v/>
      </c>
      <c r="J296" s="53" t="str">
        <f t="shared" si="46"/>
        <v/>
      </c>
      <c r="K296" s="53" t="str">
        <f t="shared" si="47"/>
        <v>PP/GP</v>
      </c>
      <c r="L296" t="str">
        <f>IF(C296="","",IF(LEN(Tabel2[[#This Row],[Entiteit of attribuut]])=2,"",Tabel2[[#This Row],[Entiteit]]&amp;"_"&amp;Tabel2[[#This Row],[Entiteit of attribuut]]))</f>
        <v/>
      </c>
      <c r="M296" t="str">
        <f>IF(Schema!K309="","",Schema!K309)</f>
        <v/>
      </c>
      <c r="N296" t="str">
        <f>IF(Schema!L309="","",Schema!L309)</f>
        <v/>
      </c>
      <c r="O296" t="str">
        <f>IF(Schema!M309="","",Schema!M309)</f>
        <v/>
      </c>
      <c r="P296" t="str">
        <f>IF(Schema!N309="","",Schema!N309)</f>
        <v/>
      </c>
      <c r="Q296" t="str">
        <f>IF(Schema!P309="","",Schema!P309)</f>
        <v>O</v>
      </c>
    </row>
    <row r="297" spans="1:17" x14ac:dyDescent="0.2">
      <c r="A297" t="str">
        <f>Schema!A310&amp;Schema!B310&amp;Schema!C310&amp;Schema!D310&amp;Schema!E310&amp;Schema!F310</f>
        <v>BAFWST</v>
      </c>
      <c r="B297" t="str">
        <f t="shared" si="40"/>
        <v>GP</v>
      </c>
      <c r="C297" s="52">
        <f>IF(A297="","",IF(LEN(Schema!A310)=2,1,IF(LEN(Schema!B310)=2,10,IF(LEN(Schema!C310)=2,100,IF(LEN(Schema!D310)=2,1000,IF(LEN(Schema!E310)=2,10000,0))))))</f>
        <v>0</v>
      </c>
      <c r="D297" s="52">
        <f t="shared" si="41"/>
        <v>10</v>
      </c>
      <c r="E297" s="52">
        <f>IF(A297="","",SUM(Tabel2[[#This Row],[I1]:[I2]]))</f>
        <v>10</v>
      </c>
      <c r="F297" s="53" t="str">
        <f t="shared" si="42"/>
        <v>PP</v>
      </c>
      <c r="G297" s="53" t="str">
        <f t="shared" si="43"/>
        <v>GP</v>
      </c>
      <c r="H297" s="53" t="str">
        <f t="shared" si="44"/>
        <v/>
      </c>
      <c r="I297" s="53" t="str">
        <f t="shared" si="45"/>
        <v/>
      </c>
      <c r="J297" s="53" t="str">
        <f t="shared" si="46"/>
        <v/>
      </c>
      <c r="K297" s="53" t="str">
        <f t="shared" si="47"/>
        <v>PP/GP</v>
      </c>
      <c r="L297" t="str">
        <f>IF(C297="","",IF(LEN(Tabel2[[#This Row],[Entiteit of attribuut]])=2,"",Tabel2[[#This Row],[Entiteit]]&amp;"_"&amp;Tabel2[[#This Row],[Entiteit of attribuut]]))</f>
        <v>GP_BAFWST</v>
      </c>
      <c r="M297" t="str">
        <f>IF(Schema!K310="","",Schema!K310)</f>
        <v/>
      </c>
      <c r="N297" t="str">
        <f>IF(Schema!L310="","",Schema!L310)</f>
        <v/>
      </c>
      <c r="O297" t="str">
        <f>IF(Schema!M310="","",Schema!M310)</f>
        <v/>
      </c>
      <c r="P297" t="str">
        <f>IF(Schema!N310="","",Schema!N310)</f>
        <v/>
      </c>
      <c r="Q297" t="str">
        <f>IF(Schema!P310="","",Schema!P310)</f>
        <v>O</v>
      </c>
    </row>
    <row r="298" spans="1:17" x14ac:dyDescent="0.2">
      <c r="A298" t="str">
        <f>Schema!A311&amp;Schema!B311&amp;Schema!C311&amp;Schema!D311&amp;Schema!E311&amp;Schema!F311</f>
        <v>BTP</v>
      </c>
      <c r="B298" t="str">
        <f t="shared" si="40"/>
        <v>GP</v>
      </c>
      <c r="C298" s="52">
        <f>IF(A298="","",IF(LEN(Schema!A311)=2,1,IF(LEN(Schema!B311)=2,10,IF(LEN(Schema!C311)=2,100,IF(LEN(Schema!D311)=2,1000,IF(LEN(Schema!E311)=2,10000,0))))))</f>
        <v>0</v>
      </c>
      <c r="D298" s="52">
        <f t="shared" si="41"/>
        <v>10</v>
      </c>
      <c r="E298" s="52">
        <f>IF(A298="","",SUM(Tabel2[[#This Row],[I1]:[I2]]))</f>
        <v>10</v>
      </c>
      <c r="F298" s="53" t="str">
        <f t="shared" si="42"/>
        <v>PP</v>
      </c>
      <c r="G298" s="53" t="str">
        <f t="shared" si="43"/>
        <v>GP</v>
      </c>
      <c r="H298" s="53" t="str">
        <f t="shared" si="44"/>
        <v/>
      </c>
      <c r="I298" s="53" t="str">
        <f t="shared" si="45"/>
        <v/>
      </c>
      <c r="J298" s="53" t="str">
        <f t="shared" si="46"/>
        <v/>
      </c>
      <c r="K298" s="53" t="str">
        <f t="shared" si="47"/>
        <v>PP/GP</v>
      </c>
      <c r="L298" t="str">
        <f>IF(C298="","",IF(LEN(Tabel2[[#This Row],[Entiteit of attribuut]])=2,"",Tabel2[[#This Row],[Entiteit]]&amp;"_"&amp;Tabel2[[#This Row],[Entiteit of attribuut]]))</f>
        <v>GP_BTP</v>
      </c>
      <c r="M298" t="str">
        <f>IF(Schema!K311="","",Schema!K311)</f>
        <v/>
      </c>
      <c r="N298" t="str">
        <f>IF(Schema!L311="","",Schema!L311)</f>
        <v/>
      </c>
      <c r="O298" t="str">
        <f>IF(Schema!M311="","",Schema!M311)</f>
        <v/>
      </c>
      <c r="P298" t="str">
        <f>IF(Schema!N311="","",Schema!N311)</f>
        <v/>
      </c>
      <c r="Q298" t="str">
        <f>IF(Schema!P311="","",Schema!P311)</f>
        <v>LEEG</v>
      </c>
    </row>
    <row r="299" spans="1:17" x14ac:dyDescent="0.2">
      <c r="A299" t="str">
        <f>Schema!A312&amp;Schema!B312&amp;Schema!C312&amp;Schema!D312&amp;Schema!E312&amp;Schema!F312</f>
        <v>CODE</v>
      </c>
      <c r="B299" t="str">
        <f t="shared" si="40"/>
        <v>GP</v>
      </c>
      <c r="C299" s="52">
        <f>IF(A299="","",IF(LEN(Schema!A312)=2,1,IF(LEN(Schema!B312)=2,10,IF(LEN(Schema!C312)=2,100,IF(LEN(Schema!D312)=2,1000,IF(LEN(Schema!E312)=2,10000,0))))))</f>
        <v>0</v>
      </c>
      <c r="D299" s="52">
        <f t="shared" si="41"/>
        <v>10</v>
      </c>
      <c r="E299" s="52">
        <f>IF(A299="","",SUM(Tabel2[[#This Row],[I1]:[I2]]))</f>
        <v>10</v>
      </c>
      <c r="F299" s="53" t="str">
        <f t="shared" si="42"/>
        <v>PP</v>
      </c>
      <c r="G299" s="53" t="str">
        <f t="shared" si="43"/>
        <v>GP</v>
      </c>
      <c r="H299" s="53" t="str">
        <f t="shared" si="44"/>
        <v/>
      </c>
      <c r="I299" s="53" t="str">
        <f t="shared" si="45"/>
        <v/>
      </c>
      <c r="J299" s="53" t="str">
        <f t="shared" si="46"/>
        <v/>
      </c>
      <c r="K299" s="53" t="str">
        <f t="shared" si="47"/>
        <v>PP/GP</v>
      </c>
      <c r="L299" t="str">
        <f>IF(C299="","",IF(LEN(Tabel2[[#This Row],[Entiteit of attribuut]])=2,"",Tabel2[[#This Row],[Entiteit]]&amp;"_"&amp;Tabel2[[#This Row],[Entiteit of attribuut]]))</f>
        <v>GP_CODE</v>
      </c>
      <c r="M299" t="str">
        <f>IF(Schema!K312="","",Schema!K312)</f>
        <v/>
      </c>
      <c r="N299" t="str">
        <f>IF(Schema!L312="","",Schema!L312)</f>
        <v/>
      </c>
      <c r="O299" t="str">
        <f>IF(Schema!M312="","",Schema!M312)</f>
        <v/>
      </c>
      <c r="P299" t="str">
        <f>IF(Schema!N312="","",Schema!N312)</f>
        <v/>
      </c>
      <c r="Q299" t="str">
        <f>IF(Schema!P312="","",Schema!P312)</f>
        <v>O</v>
      </c>
    </row>
    <row r="300" spans="1:17" x14ac:dyDescent="0.2">
      <c r="A300" t="str">
        <f>Schema!A313&amp;Schema!B313&amp;Schema!C313&amp;Schema!D313&amp;Schema!E313&amp;Schema!F313</f>
        <v>COLFACT</v>
      </c>
      <c r="B300" t="str">
        <f t="shared" si="40"/>
        <v>GP</v>
      </c>
      <c r="C300" s="52">
        <f>IF(A300="","",IF(LEN(Schema!A313)=2,1,IF(LEN(Schema!B313)=2,10,IF(LEN(Schema!C313)=2,100,IF(LEN(Schema!D313)=2,1000,IF(LEN(Schema!E313)=2,10000,0))))))</f>
        <v>0</v>
      </c>
      <c r="D300" s="52">
        <f t="shared" si="41"/>
        <v>10</v>
      </c>
      <c r="E300" s="52">
        <f>IF(A300="","",SUM(Tabel2[[#This Row],[I1]:[I2]]))</f>
        <v>10</v>
      </c>
      <c r="F300" s="53" t="str">
        <f t="shared" si="42"/>
        <v>PP</v>
      </c>
      <c r="G300" s="53" t="str">
        <f t="shared" si="43"/>
        <v>GP</v>
      </c>
      <c r="H300" s="53" t="str">
        <f t="shared" si="44"/>
        <v/>
      </c>
      <c r="I300" s="53" t="str">
        <f t="shared" si="45"/>
        <v/>
      </c>
      <c r="J300" s="53" t="str">
        <f t="shared" si="46"/>
        <v/>
      </c>
      <c r="K300" s="53" t="str">
        <f t="shared" si="47"/>
        <v>PP/GP</v>
      </c>
      <c r="L300" t="str">
        <f>IF(C300="","",IF(LEN(Tabel2[[#This Row],[Entiteit of attribuut]])=2,"",Tabel2[[#This Row],[Entiteit]]&amp;"_"&amp;Tabel2[[#This Row],[Entiteit of attribuut]]))</f>
        <v>GP_COLFACT</v>
      </c>
      <c r="M300" t="str">
        <f>IF(Schema!K313="","",Schema!K313)</f>
        <v/>
      </c>
      <c r="N300" t="str">
        <f>IF(Schema!L313="","",Schema!L313)</f>
        <v/>
      </c>
      <c r="O300" t="str">
        <f>IF(Schema!M313="","",Schema!M313)</f>
        <v/>
      </c>
      <c r="P300" t="str">
        <f>IF(Schema!N313="","",Schema!N313)</f>
        <v/>
      </c>
      <c r="Q300" t="str">
        <f>IF(Schema!P313="","",Schema!P313)</f>
        <v>O</v>
      </c>
    </row>
    <row r="301" spans="1:17" x14ac:dyDescent="0.2">
      <c r="A301" t="str">
        <f>Schema!A314&amp;Schema!B314&amp;Schema!C314&amp;Schema!D314&amp;Schema!E314&amp;Schema!F314</f>
        <v>ERB</v>
      </c>
      <c r="B301" t="str">
        <f t="shared" si="40"/>
        <v>GP</v>
      </c>
      <c r="C301" s="52">
        <f>IF(A301="","",IF(LEN(Schema!A314)=2,1,IF(LEN(Schema!B314)=2,10,IF(LEN(Schema!C314)=2,100,IF(LEN(Schema!D314)=2,1000,IF(LEN(Schema!E314)=2,10000,0))))))</f>
        <v>0</v>
      </c>
      <c r="D301" s="52">
        <f t="shared" si="41"/>
        <v>10</v>
      </c>
      <c r="E301" s="52">
        <f>IF(A301="","",SUM(Tabel2[[#This Row],[I1]:[I2]]))</f>
        <v>10</v>
      </c>
      <c r="F301" s="53" t="str">
        <f t="shared" si="42"/>
        <v>PP</v>
      </c>
      <c r="G301" s="53" t="str">
        <f t="shared" si="43"/>
        <v>GP</v>
      </c>
      <c r="H301" s="53" t="str">
        <f t="shared" si="44"/>
        <v/>
      </c>
      <c r="I301" s="53" t="str">
        <f t="shared" si="45"/>
        <v/>
      </c>
      <c r="J301" s="53" t="str">
        <f t="shared" si="46"/>
        <v/>
      </c>
      <c r="K301" s="53" t="str">
        <f t="shared" si="47"/>
        <v>PP/GP</v>
      </c>
      <c r="L301" t="str">
        <f>IF(C301="","",IF(LEN(Tabel2[[#This Row],[Entiteit of attribuut]])=2,"",Tabel2[[#This Row],[Entiteit]]&amp;"_"&amp;Tabel2[[#This Row],[Entiteit of attribuut]]))</f>
        <v>GP_ERB</v>
      </c>
      <c r="M301" t="str">
        <f>IF(Schema!K314="","",Schema!K314)</f>
        <v/>
      </c>
      <c r="N301" t="str">
        <f>IF(Schema!L314="","",Schema!L314)</f>
        <v/>
      </c>
      <c r="O301" t="str">
        <f>IF(Schema!M314="","",Schema!M314)</f>
        <v/>
      </c>
      <c r="P301" t="str">
        <f>IF(Schema!N314="","",Schema!N314)</f>
        <v/>
      </c>
      <c r="Q301" t="str">
        <f>IF(Schema!P314="","",Schema!P314)</f>
        <v>O</v>
      </c>
    </row>
    <row r="302" spans="1:17" x14ac:dyDescent="0.2">
      <c r="A302" t="str">
        <f>Schema!A315&amp;Schema!B315&amp;Schema!C315&amp;Schema!D315&amp;Schema!E315&amp;Schema!F315</f>
        <v>GADEKCD</v>
      </c>
      <c r="B302" t="str">
        <f t="shared" si="40"/>
        <v>GP</v>
      </c>
      <c r="C302" s="52">
        <f>IF(A302="","",IF(LEN(Schema!A315)=2,1,IF(LEN(Schema!B315)=2,10,IF(LEN(Schema!C315)=2,100,IF(LEN(Schema!D315)=2,1000,IF(LEN(Schema!E315)=2,10000,0))))))</f>
        <v>0</v>
      </c>
      <c r="D302" s="52">
        <f t="shared" si="41"/>
        <v>10</v>
      </c>
      <c r="E302" s="52">
        <f>IF(A302="","",SUM(Tabel2[[#This Row],[I1]:[I2]]))</f>
        <v>10</v>
      </c>
      <c r="F302" s="53" t="str">
        <f t="shared" si="42"/>
        <v>PP</v>
      </c>
      <c r="G302" s="53" t="str">
        <f t="shared" si="43"/>
        <v>GP</v>
      </c>
      <c r="H302" s="53" t="str">
        <f t="shared" si="44"/>
        <v/>
      </c>
      <c r="I302" s="53" t="str">
        <f t="shared" si="45"/>
        <v/>
      </c>
      <c r="J302" s="53" t="str">
        <f t="shared" si="46"/>
        <v/>
      </c>
      <c r="K302" s="53" t="str">
        <f t="shared" si="47"/>
        <v>PP/GP</v>
      </c>
      <c r="L302" t="str">
        <f>IF(C302="","",IF(LEN(Tabel2[[#This Row],[Entiteit of attribuut]])=2,"",Tabel2[[#This Row],[Entiteit]]&amp;"_"&amp;Tabel2[[#This Row],[Entiteit of attribuut]]))</f>
        <v>GP_GADEKCD</v>
      </c>
      <c r="M302" t="str">
        <f>IF(Schema!K315="","",Schema!K315)</f>
        <v/>
      </c>
      <c r="N302" t="str">
        <f>IF(Schema!L315="","",Schema!L315)</f>
        <v/>
      </c>
      <c r="O302" t="str">
        <f>IF(Schema!M315="","",Schema!M315)</f>
        <v/>
      </c>
      <c r="P302" t="str">
        <f>IF(Schema!N315="","",Schema!N315)</f>
        <v/>
      </c>
      <c r="Q302" t="str">
        <f>IF(Schema!P315="","",Schema!P315)</f>
        <v>V</v>
      </c>
    </row>
    <row r="303" spans="1:17" x14ac:dyDescent="0.2">
      <c r="A303" t="str">
        <f>Schema!A316&amp;Schema!B316&amp;Schema!C316&amp;Schema!D316&amp;Schema!E316&amp;Schema!F316</f>
        <v>GADEKCO</v>
      </c>
      <c r="B303" t="str">
        <f t="shared" si="40"/>
        <v>GP</v>
      </c>
      <c r="C303" s="52">
        <f>IF(A303="","",IF(LEN(Schema!A316)=2,1,IF(LEN(Schema!B316)=2,10,IF(LEN(Schema!C316)=2,100,IF(LEN(Schema!D316)=2,1000,IF(LEN(Schema!E316)=2,10000,0))))))</f>
        <v>0</v>
      </c>
      <c r="D303" s="52">
        <f t="shared" si="41"/>
        <v>10</v>
      </c>
      <c r="E303" s="52">
        <f>IF(A303="","",SUM(Tabel2[[#This Row],[I1]:[I2]]))</f>
        <v>10</v>
      </c>
      <c r="F303" s="53" t="str">
        <f t="shared" si="42"/>
        <v>PP</v>
      </c>
      <c r="G303" s="53" t="str">
        <f t="shared" si="43"/>
        <v>GP</v>
      </c>
      <c r="H303" s="53" t="str">
        <f t="shared" si="44"/>
        <v/>
      </c>
      <c r="I303" s="53" t="str">
        <f t="shared" si="45"/>
        <v/>
      </c>
      <c r="J303" s="53" t="str">
        <f t="shared" si="46"/>
        <v/>
      </c>
      <c r="K303" s="53" t="str">
        <f t="shared" si="47"/>
        <v>PP/GP</v>
      </c>
      <c r="L303" t="str">
        <f>IF(C303="","",IF(LEN(Tabel2[[#This Row],[Entiteit of attribuut]])=2,"",Tabel2[[#This Row],[Entiteit]]&amp;"_"&amp;Tabel2[[#This Row],[Entiteit of attribuut]]))</f>
        <v>GP_GADEKCO</v>
      </c>
      <c r="M303" t="str">
        <f>IF(Schema!K316="","",Schema!K316)</f>
        <v/>
      </c>
      <c r="N303" t="str">
        <f>IF(Schema!L316="","",Schema!L316)</f>
        <v/>
      </c>
      <c r="O303" t="str">
        <f>IF(Schema!M316="","",Schema!M316)</f>
        <v/>
      </c>
      <c r="P303" t="str">
        <f>IF(Schema!N316="","",Schema!N316)</f>
        <v/>
      </c>
      <c r="Q303" t="str">
        <f>IF(Schema!P316="","",Schema!P316)</f>
        <v>V</v>
      </c>
    </row>
    <row r="304" spans="1:17" x14ac:dyDescent="0.2">
      <c r="A304" t="str">
        <f>Schema!A317&amp;Schema!B317&amp;Schema!C317&amp;Schema!D317&amp;Schema!E317&amp;Schema!F317</f>
        <v>MYCODE</v>
      </c>
      <c r="B304" t="str">
        <f t="shared" si="40"/>
        <v>GP</v>
      </c>
      <c r="C304" s="52">
        <f>IF(A304="","",IF(LEN(Schema!A317)=2,1,IF(LEN(Schema!B317)=2,10,IF(LEN(Schema!C317)=2,100,IF(LEN(Schema!D317)=2,1000,IF(LEN(Schema!E317)=2,10000,0))))))</f>
        <v>0</v>
      </c>
      <c r="D304" s="52">
        <f t="shared" si="41"/>
        <v>10</v>
      </c>
      <c r="E304" s="52">
        <f>IF(A304="","",SUM(Tabel2[[#This Row],[I1]:[I2]]))</f>
        <v>10</v>
      </c>
      <c r="F304" s="53" t="str">
        <f t="shared" si="42"/>
        <v>PP</v>
      </c>
      <c r="G304" s="53" t="str">
        <f t="shared" si="43"/>
        <v>GP</v>
      </c>
      <c r="H304" s="53" t="str">
        <f t="shared" si="44"/>
        <v/>
      </c>
      <c r="I304" s="53" t="str">
        <f t="shared" si="45"/>
        <v/>
      </c>
      <c r="J304" s="53" t="str">
        <f t="shared" si="46"/>
        <v/>
      </c>
      <c r="K304" s="53" t="str">
        <f t="shared" si="47"/>
        <v>PP/GP</v>
      </c>
      <c r="L304" t="str">
        <f>IF(C304="","",IF(LEN(Tabel2[[#This Row],[Entiteit of attribuut]])=2,"",Tabel2[[#This Row],[Entiteit]]&amp;"_"&amp;Tabel2[[#This Row],[Entiteit of attribuut]]))</f>
        <v>GP_MYCODE</v>
      </c>
      <c r="M304" t="str">
        <f>IF(Schema!K317="","",Schema!K317)</f>
        <v/>
      </c>
      <c r="N304" t="str">
        <f>IF(Schema!L317="","",Schema!L317)</f>
        <v/>
      </c>
      <c r="O304" t="str">
        <f>IF(Schema!M317="","",Schema!M317)</f>
        <v/>
      </c>
      <c r="P304" t="str">
        <f>IF(Schema!N317="","",Schema!N317)</f>
        <v/>
      </c>
      <c r="Q304" t="str">
        <f>IF(Schema!P317="","",Schema!P317)</f>
        <v>O</v>
      </c>
    </row>
    <row r="305" spans="1:17" x14ac:dyDescent="0.2">
      <c r="A305" t="str">
        <f>Schema!A318&amp;Schema!B318&amp;Schema!C318&amp;Schema!D318&amp;Schema!E318&amp;Schema!F318</f>
        <v>NJP</v>
      </c>
      <c r="B305" t="str">
        <f t="shared" si="40"/>
        <v>GP</v>
      </c>
      <c r="C305" s="52">
        <f>IF(A305="","",IF(LEN(Schema!A318)=2,1,IF(LEN(Schema!B318)=2,10,IF(LEN(Schema!C318)=2,100,IF(LEN(Schema!D318)=2,1000,IF(LEN(Schema!E318)=2,10000,0))))))</f>
        <v>0</v>
      </c>
      <c r="D305" s="52">
        <f t="shared" si="41"/>
        <v>10</v>
      </c>
      <c r="E305" s="52">
        <f>IF(A305="","",SUM(Tabel2[[#This Row],[I1]:[I2]]))</f>
        <v>10</v>
      </c>
      <c r="F305" s="53" t="str">
        <f t="shared" si="42"/>
        <v>PP</v>
      </c>
      <c r="G305" s="53" t="str">
        <f t="shared" si="43"/>
        <v>GP</v>
      </c>
      <c r="H305" s="53" t="str">
        <f t="shared" si="44"/>
        <v/>
      </c>
      <c r="I305" s="53" t="str">
        <f t="shared" si="45"/>
        <v/>
      </c>
      <c r="J305" s="53" t="str">
        <f t="shared" si="46"/>
        <v/>
      </c>
      <c r="K305" s="53" t="str">
        <f t="shared" si="47"/>
        <v>PP/GP</v>
      </c>
      <c r="L305" t="str">
        <f>IF(C305="","",IF(LEN(Tabel2[[#This Row],[Entiteit of attribuut]])=2,"",Tabel2[[#This Row],[Entiteit]]&amp;"_"&amp;Tabel2[[#This Row],[Entiteit of attribuut]]))</f>
        <v>GP_NJP</v>
      </c>
      <c r="M305" t="str">
        <f>IF(Schema!K318="","",Schema!K318)</f>
        <v/>
      </c>
      <c r="N305" t="str">
        <f>IF(Schema!L318="","",Schema!L318)</f>
        <v/>
      </c>
      <c r="O305" t="str">
        <f>IF(Schema!M318="","",Schema!M318)</f>
        <v/>
      </c>
      <c r="P305" t="str">
        <f>IF(Schema!N318="","",Schema!N318)</f>
        <v/>
      </c>
      <c r="Q305" t="str">
        <f>IF(Schema!P318="","",Schema!P318)</f>
        <v>O</v>
      </c>
    </row>
    <row r="306" spans="1:17" x14ac:dyDescent="0.2">
      <c r="A306" t="str">
        <f>Schema!A319&amp;Schema!B319&amp;Schema!C319&amp;Schema!D319&amp;Schema!E319&amp;Schema!F319</f>
        <v>PAFWST</v>
      </c>
      <c r="B306" t="str">
        <f t="shared" si="40"/>
        <v>GP</v>
      </c>
      <c r="C306" s="52">
        <f>IF(A306="","",IF(LEN(Schema!A319)=2,1,IF(LEN(Schema!B319)=2,10,IF(LEN(Schema!C319)=2,100,IF(LEN(Schema!D319)=2,1000,IF(LEN(Schema!E319)=2,10000,0))))))</f>
        <v>0</v>
      </c>
      <c r="D306" s="52">
        <f t="shared" si="41"/>
        <v>10</v>
      </c>
      <c r="E306" s="52">
        <f>IF(A306="","",SUM(Tabel2[[#This Row],[I1]:[I2]]))</f>
        <v>10</v>
      </c>
      <c r="F306" s="53" t="str">
        <f t="shared" si="42"/>
        <v>PP</v>
      </c>
      <c r="G306" s="53" t="str">
        <f t="shared" si="43"/>
        <v>GP</v>
      </c>
      <c r="H306" s="53" t="str">
        <f t="shared" si="44"/>
        <v/>
      </c>
      <c r="I306" s="53" t="str">
        <f t="shared" si="45"/>
        <v/>
      </c>
      <c r="J306" s="53" t="str">
        <f t="shared" si="46"/>
        <v/>
      </c>
      <c r="K306" s="53" t="str">
        <f t="shared" si="47"/>
        <v>PP/GP</v>
      </c>
      <c r="L306" t="str">
        <f>IF(C306="","",IF(LEN(Tabel2[[#This Row],[Entiteit of attribuut]])=2,"",Tabel2[[#This Row],[Entiteit]]&amp;"_"&amp;Tabel2[[#This Row],[Entiteit of attribuut]]))</f>
        <v>GP_PAFWST</v>
      </c>
      <c r="M306" t="str">
        <f>IF(Schema!K319="","",Schema!K319)</f>
        <v/>
      </c>
      <c r="N306" t="str">
        <f>IF(Schema!L319="","",Schema!L319)</f>
        <v/>
      </c>
      <c r="O306" t="str">
        <f>IF(Schema!M319="","",Schema!M319)</f>
        <v/>
      </c>
      <c r="P306" t="str">
        <f>IF(Schema!N319="","",Schema!N319)</f>
        <v/>
      </c>
      <c r="Q306" t="str">
        <f>IF(Schema!P319="","",Schema!P319)</f>
        <v>O</v>
      </c>
    </row>
    <row r="307" spans="1:17" x14ac:dyDescent="0.2">
      <c r="A307" t="str">
        <f>Schema!A320&amp;Schema!B320&amp;Schema!C320&amp;Schema!D320&amp;Schema!E320&amp;Schema!F320</f>
        <v>PPRC</v>
      </c>
      <c r="B307" t="str">
        <f t="shared" si="40"/>
        <v>GP</v>
      </c>
      <c r="C307" s="52">
        <f>IF(A307="","",IF(LEN(Schema!A320)=2,1,IF(LEN(Schema!B320)=2,10,IF(LEN(Schema!C320)=2,100,IF(LEN(Schema!D320)=2,1000,IF(LEN(Schema!E320)=2,10000,0))))))</f>
        <v>0</v>
      </c>
      <c r="D307" s="52">
        <f t="shared" si="41"/>
        <v>10</v>
      </c>
      <c r="E307" s="52">
        <f>IF(A307="","",SUM(Tabel2[[#This Row],[I1]:[I2]]))</f>
        <v>10</v>
      </c>
      <c r="F307" s="53" t="str">
        <f t="shared" si="42"/>
        <v>PP</v>
      </c>
      <c r="G307" s="53" t="str">
        <f t="shared" si="43"/>
        <v>GP</v>
      </c>
      <c r="H307" s="53" t="str">
        <f t="shared" si="44"/>
        <v/>
      </c>
      <c r="I307" s="53" t="str">
        <f t="shared" si="45"/>
        <v/>
      </c>
      <c r="J307" s="53" t="str">
        <f t="shared" si="46"/>
        <v/>
      </c>
      <c r="K307" s="53" t="str">
        <f t="shared" si="47"/>
        <v>PP/GP</v>
      </c>
      <c r="L307" t="str">
        <f>IF(C307="","",IF(LEN(Tabel2[[#This Row],[Entiteit of attribuut]])=2,"",Tabel2[[#This Row],[Entiteit]]&amp;"_"&amp;Tabel2[[#This Row],[Entiteit of attribuut]]))</f>
        <v>GP_PPRC</v>
      </c>
      <c r="M307" t="str">
        <f>IF(Schema!K320="","",Schema!K320)</f>
        <v/>
      </c>
      <c r="N307" t="str">
        <f>IF(Schema!L320="","",Schema!L320)</f>
        <v/>
      </c>
      <c r="O307" t="str">
        <f>IF(Schema!M320="","",Schema!M320)</f>
        <v/>
      </c>
      <c r="P307" t="str">
        <f>IF(Schema!N320="","",Schema!N320)</f>
        <v/>
      </c>
      <c r="Q307" t="str">
        <f>IF(Schema!P320="","",Schema!P320)</f>
        <v>O</v>
      </c>
    </row>
    <row r="308" spans="1:17" x14ac:dyDescent="0.2">
      <c r="A308" t="str">
        <f>Schema!A321&amp;Schema!B321&amp;Schema!C321&amp;Schema!D321&amp;Schema!E321&amp;Schema!F321</f>
        <v>PRCPKKT</v>
      </c>
      <c r="B308" t="str">
        <f t="shared" si="40"/>
        <v>GP</v>
      </c>
      <c r="C308" s="52">
        <f>IF(A308="","",IF(LEN(Schema!A321)=2,1,IF(LEN(Schema!B321)=2,10,IF(LEN(Schema!C321)=2,100,IF(LEN(Schema!D321)=2,1000,IF(LEN(Schema!E321)=2,10000,0))))))</f>
        <v>0</v>
      </c>
      <c r="D308" s="52">
        <f t="shared" si="41"/>
        <v>10</v>
      </c>
      <c r="E308" s="52">
        <f>IF(A308="","",SUM(Tabel2[[#This Row],[I1]:[I2]]))</f>
        <v>10</v>
      </c>
      <c r="F308" s="53" t="str">
        <f t="shared" si="42"/>
        <v>PP</v>
      </c>
      <c r="G308" s="53" t="str">
        <f t="shared" si="43"/>
        <v>GP</v>
      </c>
      <c r="H308" s="53" t="str">
        <f t="shared" si="44"/>
        <v/>
      </c>
      <c r="I308" s="53" t="str">
        <f t="shared" si="45"/>
        <v/>
      </c>
      <c r="J308" s="53" t="str">
        <f t="shared" si="46"/>
        <v/>
      </c>
      <c r="K308" s="53" t="str">
        <f t="shared" si="47"/>
        <v>PP/GP</v>
      </c>
      <c r="L308" t="str">
        <f>IF(C308="","",IF(LEN(Tabel2[[#This Row],[Entiteit of attribuut]])=2,"",Tabel2[[#This Row],[Entiteit]]&amp;"_"&amp;Tabel2[[#This Row],[Entiteit of attribuut]]))</f>
        <v>GP_PRCPKKT</v>
      </c>
      <c r="M308" t="str">
        <f>IF(Schema!K321="","",Schema!K321)</f>
        <v/>
      </c>
      <c r="N308" t="str">
        <f>IF(Schema!L321="","",Schema!L321)</f>
        <v/>
      </c>
      <c r="O308" t="str">
        <f>IF(Schema!M321="","",Schema!M321)</f>
        <v/>
      </c>
      <c r="P308" t="str">
        <f>IF(Schema!N321="","",Schema!N321)</f>
        <v/>
      </c>
      <c r="Q308" t="str">
        <f>IF(Schema!P321="","",Schema!P321)</f>
        <v>O</v>
      </c>
    </row>
    <row r="309" spans="1:17" x14ac:dyDescent="0.2">
      <c r="A309" t="str">
        <f>Schema!A322&amp;Schema!B322&amp;Schema!C322&amp;Schema!D322&amp;Schema!E322&amp;Schema!F322</f>
        <v>PRCTEKC</v>
      </c>
      <c r="B309" t="str">
        <f t="shared" si="40"/>
        <v>GP</v>
      </c>
      <c r="C309" s="52">
        <f>IF(A309="","",IF(LEN(Schema!A322)=2,1,IF(LEN(Schema!B322)=2,10,IF(LEN(Schema!C322)=2,100,IF(LEN(Schema!D322)=2,1000,IF(LEN(Schema!E322)=2,10000,0))))))</f>
        <v>0</v>
      </c>
      <c r="D309" s="52">
        <f t="shared" si="41"/>
        <v>10</v>
      </c>
      <c r="E309" s="52">
        <f>IF(A309="","",SUM(Tabel2[[#This Row],[I1]:[I2]]))</f>
        <v>10</v>
      </c>
      <c r="F309" s="53" t="str">
        <f t="shared" si="42"/>
        <v>PP</v>
      </c>
      <c r="G309" s="53" t="str">
        <f t="shared" si="43"/>
        <v>GP</v>
      </c>
      <c r="H309" s="53" t="str">
        <f t="shared" si="44"/>
        <v/>
      </c>
      <c r="I309" s="53" t="str">
        <f t="shared" si="45"/>
        <v/>
      </c>
      <c r="J309" s="53" t="str">
        <f t="shared" si="46"/>
        <v/>
      </c>
      <c r="K309" s="53" t="str">
        <f t="shared" si="47"/>
        <v>PP/GP</v>
      </c>
      <c r="L309" t="str">
        <f>IF(C309="","",IF(LEN(Tabel2[[#This Row],[Entiteit of attribuut]])=2,"",Tabel2[[#This Row],[Entiteit]]&amp;"_"&amp;Tabel2[[#This Row],[Entiteit of attribuut]]))</f>
        <v>GP_PRCTEKC</v>
      </c>
      <c r="M309" t="str">
        <f>IF(Schema!K322="","",Schema!K322)</f>
        <v/>
      </c>
      <c r="N309" t="str">
        <f>IF(Schema!L322="","",Schema!L322)</f>
        <v/>
      </c>
      <c r="O309" t="str">
        <f>IF(Schema!M322="","",Schema!M322)</f>
        <v/>
      </c>
      <c r="P309" t="str">
        <f>IF(Schema!N322="","",Schema!N322)</f>
        <v/>
      </c>
      <c r="Q309" t="str">
        <f>IF(Schema!P322="","",Schema!P322)</f>
        <v>O</v>
      </c>
    </row>
    <row r="310" spans="1:17" x14ac:dyDescent="0.2">
      <c r="A310" t="str">
        <f>Schema!A323&amp;Schema!B323&amp;Schema!C323&amp;Schema!D323&amp;Schema!E323&amp;Schema!F323</f>
        <v>RELVRH</v>
      </c>
      <c r="B310" t="str">
        <f t="shared" si="40"/>
        <v>GP</v>
      </c>
      <c r="C310" s="52">
        <f>IF(A310="","",IF(LEN(Schema!A323)=2,1,IF(LEN(Schema!B323)=2,10,IF(LEN(Schema!C323)=2,100,IF(LEN(Schema!D323)=2,1000,IF(LEN(Schema!E323)=2,10000,0))))))</f>
        <v>0</v>
      </c>
      <c r="D310" s="52">
        <f t="shared" si="41"/>
        <v>10</v>
      </c>
      <c r="E310" s="52">
        <f>IF(A310="","",SUM(Tabel2[[#This Row],[I1]:[I2]]))</f>
        <v>10</v>
      </c>
      <c r="F310" s="53" t="str">
        <f t="shared" si="42"/>
        <v>PP</v>
      </c>
      <c r="G310" s="53" t="str">
        <f t="shared" si="43"/>
        <v>GP</v>
      </c>
      <c r="H310" s="53" t="str">
        <f t="shared" si="44"/>
        <v/>
      </c>
      <c r="I310" s="53" t="str">
        <f t="shared" si="45"/>
        <v/>
      </c>
      <c r="J310" s="53" t="str">
        <f t="shared" si="46"/>
        <v/>
      </c>
      <c r="K310" s="53" t="str">
        <f t="shared" si="47"/>
        <v>PP/GP</v>
      </c>
      <c r="L310" t="str">
        <f>IF(C310="","",IF(LEN(Tabel2[[#This Row],[Entiteit of attribuut]])=2,"",Tabel2[[#This Row],[Entiteit]]&amp;"_"&amp;Tabel2[[#This Row],[Entiteit of attribuut]]))</f>
        <v>GP_RELVRH</v>
      </c>
      <c r="M310" t="str">
        <f>IF(Schema!K323="","",Schema!K323)</f>
        <v/>
      </c>
      <c r="N310" t="str">
        <f>IF(Schema!L323="","",Schema!L323)</f>
        <v/>
      </c>
      <c r="O310" t="str">
        <f>IF(Schema!M323="","",Schema!M323)</f>
        <v/>
      </c>
      <c r="P310" t="str">
        <f>IF(Schema!N323="","",Schema!N323)</f>
        <v/>
      </c>
      <c r="Q310" t="str">
        <f>IF(Schema!P323="","",Schema!P323)</f>
        <v>O</v>
      </c>
    </row>
    <row r="311" spans="1:17" x14ac:dyDescent="0.2">
      <c r="A311" t="str">
        <f>Schema!A324&amp;Schema!B324&amp;Schema!C324&amp;Schema!D324&amp;Schema!E324&amp;Schema!F324</f>
        <v>RELVVNR</v>
      </c>
      <c r="B311" t="str">
        <f t="shared" si="40"/>
        <v>GP</v>
      </c>
      <c r="C311" s="52">
        <f>IF(A311="","",IF(LEN(Schema!A324)=2,1,IF(LEN(Schema!B324)=2,10,IF(LEN(Schema!C324)=2,100,IF(LEN(Schema!D324)=2,1000,IF(LEN(Schema!E324)=2,10000,0))))))</f>
        <v>0</v>
      </c>
      <c r="D311" s="52">
        <f t="shared" si="41"/>
        <v>10</v>
      </c>
      <c r="E311" s="52">
        <f>IF(A311="","",SUM(Tabel2[[#This Row],[I1]:[I2]]))</f>
        <v>10</v>
      </c>
      <c r="F311" s="53" t="str">
        <f t="shared" si="42"/>
        <v>PP</v>
      </c>
      <c r="G311" s="53" t="str">
        <f t="shared" si="43"/>
        <v>GP</v>
      </c>
      <c r="H311" s="53" t="str">
        <f t="shared" si="44"/>
        <v/>
      </c>
      <c r="I311" s="53" t="str">
        <f t="shared" si="45"/>
        <v/>
      </c>
      <c r="J311" s="53" t="str">
        <f t="shared" si="46"/>
        <v/>
      </c>
      <c r="K311" s="53" t="str">
        <f t="shared" si="47"/>
        <v>PP/GP</v>
      </c>
      <c r="L311" t="str">
        <f>IF(C311="","",IF(LEN(Tabel2[[#This Row],[Entiteit of attribuut]])=2,"",Tabel2[[#This Row],[Entiteit]]&amp;"_"&amp;Tabel2[[#This Row],[Entiteit of attribuut]]))</f>
        <v>GP_RELVVNR</v>
      </c>
      <c r="M311" t="str">
        <f>IF(Schema!K324="","",Schema!K324)</f>
        <v/>
      </c>
      <c r="N311" t="str">
        <f>IF(Schema!L324="","",Schema!L324)</f>
        <v/>
      </c>
      <c r="O311" t="str">
        <f>IF(Schema!M324="","",Schema!M324)</f>
        <v/>
      </c>
      <c r="P311" t="str">
        <f>IF(Schema!N324="","",Schema!N324)</f>
        <v/>
      </c>
      <c r="Q311" t="str">
        <f>IF(Schema!P324="","",Schema!P324)</f>
        <v>O</v>
      </c>
    </row>
    <row r="312" spans="1:17" x14ac:dyDescent="0.2">
      <c r="A312" t="str">
        <f>Schema!A325&amp;Schema!B325&amp;Schema!C325&amp;Schema!D325&amp;Schema!E325&amp;Schema!F325</f>
        <v>RJRCOR</v>
      </c>
      <c r="B312" t="str">
        <f t="shared" si="40"/>
        <v>GP</v>
      </c>
      <c r="C312" s="52">
        <f>IF(A312="","",IF(LEN(Schema!A325)=2,1,IF(LEN(Schema!B325)=2,10,IF(LEN(Schema!C325)=2,100,IF(LEN(Schema!D325)=2,1000,IF(LEN(Schema!E325)=2,10000,0))))))</f>
        <v>0</v>
      </c>
      <c r="D312" s="52">
        <f t="shared" si="41"/>
        <v>10</v>
      </c>
      <c r="E312" s="52">
        <f>IF(A312="","",SUM(Tabel2[[#This Row],[I1]:[I2]]))</f>
        <v>10</v>
      </c>
      <c r="F312" s="53" t="str">
        <f t="shared" si="42"/>
        <v>PP</v>
      </c>
      <c r="G312" s="53" t="str">
        <f t="shared" si="43"/>
        <v>GP</v>
      </c>
      <c r="H312" s="53" t="str">
        <f t="shared" si="44"/>
        <v/>
      </c>
      <c r="I312" s="53" t="str">
        <f t="shared" si="45"/>
        <v/>
      </c>
      <c r="J312" s="53" t="str">
        <f t="shared" si="46"/>
        <v/>
      </c>
      <c r="K312" s="53" t="str">
        <f t="shared" si="47"/>
        <v>PP/GP</v>
      </c>
      <c r="L312" t="str">
        <f>IF(C312="","",IF(LEN(Tabel2[[#This Row],[Entiteit of attribuut]])=2,"",Tabel2[[#This Row],[Entiteit]]&amp;"_"&amp;Tabel2[[#This Row],[Entiteit of attribuut]]))</f>
        <v>GP_RJRCOR</v>
      </c>
      <c r="M312" t="str">
        <f>IF(Schema!K325="","",Schema!K325)</f>
        <v/>
      </c>
      <c r="N312" t="str">
        <f>IF(Schema!L325="","",Schema!L325)</f>
        <v/>
      </c>
      <c r="O312" t="str">
        <f>IF(Schema!M325="","",Schema!M325)</f>
        <v/>
      </c>
      <c r="P312" t="str">
        <f>IF(Schema!N325="","",Schema!N325)</f>
        <v/>
      </c>
      <c r="Q312" t="str">
        <f>IF(Schema!P325="","",Schema!P325)</f>
        <v>O</v>
      </c>
    </row>
    <row r="313" spans="1:17" x14ac:dyDescent="0.2">
      <c r="A313" t="str">
        <f>Schema!A326&amp;Schema!B326&amp;Schema!C326&amp;Schema!D326&amp;Schema!E326&amp;Schema!F326</f>
        <v>TCORBDR</v>
      </c>
      <c r="B313" t="str">
        <f t="shared" si="40"/>
        <v>GP</v>
      </c>
      <c r="C313" s="52">
        <f>IF(A313="","",IF(LEN(Schema!A326)=2,1,IF(LEN(Schema!B326)=2,10,IF(LEN(Schema!C326)=2,100,IF(LEN(Schema!D326)=2,1000,IF(LEN(Schema!E326)=2,10000,0))))))</f>
        <v>0</v>
      </c>
      <c r="D313" s="52">
        <f t="shared" si="41"/>
        <v>10</v>
      </c>
      <c r="E313" s="52">
        <f>IF(A313="","",SUM(Tabel2[[#This Row],[I1]:[I2]]))</f>
        <v>10</v>
      </c>
      <c r="F313" s="53" t="str">
        <f t="shared" si="42"/>
        <v>PP</v>
      </c>
      <c r="G313" s="53" t="str">
        <f t="shared" si="43"/>
        <v>GP</v>
      </c>
      <c r="H313" s="53" t="str">
        <f t="shared" si="44"/>
        <v/>
      </c>
      <c r="I313" s="53" t="str">
        <f t="shared" si="45"/>
        <v/>
      </c>
      <c r="J313" s="53" t="str">
        <f t="shared" si="46"/>
        <v/>
      </c>
      <c r="K313" s="53" t="str">
        <f t="shared" si="47"/>
        <v>PP/GP</v>
      </c>
      <c r="L313" t="str">
        <f>IF(C313="","",IF(LEN(Tabel2[[#This Row],[Entiteit of attribuut]])=2,"",Tabel2[[#This Row],[Entiteit]]&amp;"_"&amp;Tabel2[[#This Row],[Entiteit of attribuut]]))</f>
        <v>GP_TCORBDR</v>
      </c>
      <c r="M313" t="str">
        <f>IF(Schema!K326="","",Schema!K326)</f>
        <v/>
      </c>
      <c r="N313" t="str">
        <f>IF(Schema!L326="","",Schema!L326)</f>
        <v/>
      </c>
      <c r="O313" t="str">
        <f>IF(Schema!M326="","",Schema!M326)</f>
        <v/>
      </c>
      <c r="P313" t="str">
        <f>IF(Schema!N326="","",Schema!N326)</f>
        <v/>
      </c>
      <c r="Q313" t="str">
        <f>IF(Schema!P326="","",Schema!P326)</f>
        <v>O</v>
      </c>
    </row>
    <row r="314" spans="1:17" x14ac:dyDescent="0.2">
      <c r="A314" t="str">
        <f>Schema!A327&amp;Schema!B327&amp;Schema!C327&amp;Schema!D327&amp;Schema!E327&amp;Schema!F327</f>
        <v>VBGBRSG</v>
      </c>
      <c r="B314" t="str">
        <f t="shared" si="40"/>
        <v>GP</v>
      </c>
      <c r="C314" s="52">
        <f>IF(A314="","",IF(LEN(Schema!A327)=2,1,IF(LEN(Schema!B327)=2,10,IF(LEN(Schema!C327)=2,100,IF(LEN(Schema!D327)=2,1000,IF(LEN(Schema!E327)=2,10000,0))))))</f>
        <v>0</v>
      </c>
      <c r="D314" s="52">
        <f t="shared" si="41"/>
        <v>10</v>
      </c>
      <c r="E314" s="52">
        <f>IF(A314="","",SUM(Tabel2[[#This Row],[I1]:[I2]]))</f>
        <v>10</v>
      </c>
      <c r="F314" s="53" t="str">
        <f t="shared" si="42"/>
        <v>PP</v>
      </c>
      <c r="G314" s="53" t="str">
        <f t="shared" si="43"/>
        <v>GP</v>
      </c>
      <c r="H314" s="53" t="str">
        <f t="shared" si="44"/>
        <v/>
      </c>
      <c r="I314" s="53" t="str">
        <f t="shared" si="45"/>
        <v/>
      </c>
      <c r="J314" s="53" t="str">
        <f t="shared" si="46"/>
        <v/>
      </c>
      <c r="K314" s="53" t="str">
        <f t="shared" si="47"/>
        <v>PP/GP</v>
      </c>
      <c r="L314" t="str">
        <f>IF(C314="","",IF(LEN(Tabel2[[#This Row],[Entiteit of attribuut]])=2,"",Tabel2[[#This Row],[Entiteit]]&amp;"_"&amp;Tabel2[[#This Row],[Entiteit of attribuut]]))</f>
        <v>GP_VBGBRSG</v>
      </c>
      <c r="M314" t="str">
        <f>IF(Schema!K327="","",Schema!K327)</f>
        <v/>
      </c>
      <c r="N314" t="str">
        <f>IF(Schema!L327="","",Schema!L327)</f>
        <v/>
      </c>
      <c r="O314" t="str">
        <f>IF(Schema!M327="","",Schema!M327)</f>
        <v/>
      </c>
      <c r="P314" t="str">
        <f>IF(Schema!N327="","",Schema!N327)</f>
        <v/>
      </c>
      <c r="Q314" t="str">
        <f>IF(Schema!P327="","",Schema!P327)</f>
        <v>LEEG</v>
      </c>
    </row>
    <row r="315" spans="1:17" x14ac:dyDescent="0.2">
      <c r="A315" t="str">
        <f>Schema!A328&amp;Schema!B328&amp;Schema!C328&amp;Schema!D328&amp;Schema!E328&amp;Schema!F328</f>
        <v>VBGEBOG</v>
      </c>
      <c r="B315" t="str">
        <f t="shared" si="40"/>
        <v>GP</v>
      </c>
      <c r="C315" s="52">
        <f>IF(A315="","",IF(LEN(Schema!A328)=2,1,IF(LEN(Schema!B328)=2,10,IF(LEN(Schema!C328)=2,100,IF(LEN(Schema!D328)=2,1000,IF(LEN(Schema!E328)=2,10000,0))))))</f>
        <v>0</v>
      </c>
      <c r="D315" s="52">
        <f t="shared" si="41"/>
        <v>10</v>
      </c>
      <c r="E315" s="52">
        <f>IF(A315="","",SUM(Tabel2[[#This Row],[I1]:[I2]]))</f>
        <v>10</v>
      </c>
      <c r="F315" s="53" t="str">
        <f t="shared" si="42"/>
        <v>PP</v>
      </c>
      <c r="G315" s="53" t="str">
        <f t="shared" si="43"/>
        <v>GP</v>
      </c>
      <c r="H315" s="53" t="str">
        <f t="shared" si="44"/>
        <v/>
      </c>
      <c r="I315" s="53" t="str">
        <f t="shared" si="45"/>
        <v/>
      </c>
      <c r="J315" s="53" t="str">
        <f t="shared" si="46"/>
        <v/>
      </c>
      <c r="K315" s="53" t="str">
        <f t="shared" si="47"/>
        <v>PP/GP</v>
      </c>
      <c r="L315" t="str">
        <f>IF(C315="","",IF(LEN(Tabel2[[#This Row],[Entiteit of attribuut]])=2,"",Tabel2[[#This Row],[Entiteit]]&amp;"_"&amp;Tabel2[[#This Row],[Entiteit of attribuut]]))</f>
        <v>GP_VBGEBOG</v>
      </c>
      <c r="M315" t="str">
        <f>IF(Schema!K328="","",Schema!K328)</f>
        <v/>
      </c>
      <c r="N315" t="str">
        <f>IF(Schema!L328="","",Schema!L328)</f>
        <v/>
      </c>
      <c r="O315" t="str">
        <f>IF(Schema!M328="","",Schema!M328)</f>
        <v/>
      </c>
      <c r="P315" t="str">
        <f>IF(Schema!N328="","",Schema!N328)</f>
        <v/>
      </c>
      <c r="Q315" t="str">
        <f>IF(Schema!P328="","",Schema!P328)</f>
        <v>LEEG</v>
      </c>
    </row>
    <row r="316" spans="1:17" x14ac:dyDescent="0.2">
      <c r="A316" t="str">
        <f>Schema!A329&amp;Schema!B329&amp;Schema!C329&amp;Schema!D329&amp;Schema!E329&amp;Schema!F329</f>
        <v>VBGLOOD</v>
      </c>
      <c r="B316" t="str">
        <f t="shared" si="40"/>
        <v>GP</v>
      </c>
      <c r="C316" s="52">
        <f>IF(A316="","",IF(LEN(Schema!A329)=2,1,IF(LEN(Schema!B329)=2,10,IF(LEN(Schema!C329)=2,100,IF(LEN(Schema!D329)=2,1000,IF(LEN(Schema!E329)=2,10000,0))))))</f>
        <v>0</v>
      </c>
      <c r="D316" s="52">
        <f t="shared" si="41"/>
        <v>10</v>
      </c>
      <c r="E316" s="52">
        <f>IF(A316="","",SUM(Tabel2[[#This Row],[I1]:[I2]]))</f>
        <v>10</v>
      </c>
      <c r="F316" s="53" t="str">
        <f t="shared" si="42"/>
        <v>PP</v>
      </c>
      <c r="G316" s="53" t="str">
        <f t="shared" si="43"/>
        <v>GP</v>
      </c>
      <c r="H316" s="53" t="str">
        <f t="shared" si="44"/>
        <v/>
      </c>
      <c r="I316" s="53" t="str">
        <f t="shared" si="45"/>
        <v/>
      </c>
      <c r="J316" s="53" t="str">
        <f t="shared" si="46"/>
        <v/>
      </c>
      <c r="K316" s="53" t="str">
        <f t="shared" si="47"/>
        <v>PP/GP</v>
      </c>
      <c r="L316" t="str">
        <f>IF(C316="","",IF(LEN(Tabel2[[#This Row],[Entiteit of attribuut]])=2,"",Tabel2[[#This Row],[Entiteit]]&amp;"_"&amp;Tabel2[[#This Row],[Entiteit of attribuut]]))</f>
        <v>GP_VBGLOOD</v>
      </c>
      <c r="M316" t="str">
        <f>IF(Schema!K329="","",Schema!K329)</f>
        <v/>
      </c>
      <c r="N316" t="str">
        <f>IF(Schema!L329="","",Schema!L329)</f>
        <v/>
      </c>
      <c r="O316" t="str">
        <f>IF(Schema!M329="","",Schema!M329)</f>
        <v/>
      </c>
      <c r="P316" t="str">
        <f>IF(Schema!N329="","",Schema!N329)</f>
        <v/>
      </c>
      <c r="Q316" t="str">
        <f>IF(Schema!P329="","",Schema!P329)</f>
        <v>LEEG</v>
      </c>
    </row>
    <row r="317" spans="1:17" x14ac:dyDescent="0.2">
      <c r="A317" t="str">
        <f>Schema!A330&amp;Schema!B330&amp;Schema!C330&amp;Schema!D330&amp;Schema!E330&amp;Schema!F330</f>
        <v>VBZANDG</v>
      </c>
      <c r="B317" t="str">
        <f t="shared" si="40"/>
        <v>GP</v>
      </c>
      <c r="C317" s="52">
        <f>IF(A317="","",IF(LEN(Schema!A330)=2,1,IF(LEN(Schema!B330)=2,10,IF(LEN(Schema!C330)=2,100,IF(LEN(Schema!D330)=2,1000,IF(LEN(Schema!E330)=2,10000,0))))))</f>
        <v>0</v>
      </c>
      <c r="D317" s="52">
        <f t="shared" si="41"/>
        <v>10</v>
      </c>
      <c r="E317" s="52">
        <f>IF(A317="","",SUM(Tabel2[[#This Row],[I1]:[I2]]))</f>
        <v>10</v>
      </c>
      <c r="F317" s="53" t="str">
        <f t="shared" si="42"/>
        <v>PP</v>
      </c>
      <c r="G317" s="53" t="str">
        <f t="shared" si="43"/>
        <v>GP</v>
      </c>
      <c r="H317" s="53" t="str">
        <f t="shared" si="44"/>
        <v/>
      </c>
      <c r="I317" s="53" t="str">
        <f t="shared" si="45"/>
        <v/>
      </c>
      <c r="J317" s="53" t="str">
        <f t="shared" si="46"/>
        <v/>
      </c>
      <c r="K317" s="53" t="str">
        <f t="shared" si="47"/>
        <v>PP/GP</v>
      </c>
      <c r="L317" t="str">
        <f>IF(C317="","",IF(LEN(Tabel2[[#This Row],[Entiteit of attribuut]])=2,"",Tabel2[[#This Row],[Entiteit]]&amp;"_"&amp;Tabel2[[#This Row],[Entiteit of attribuut]]))</f>
        <v>GP_VBZANDG</v>
      </c>
      <c r="M317" t="str">
        <f>IF(Schema!K330="","",Schema!K330)</f>
        <v/>
      </c>
      <c r="N317" t="str">
        <f>IF(Schema!L330="","",Schema!L330)</f>
        <v/>
      </c>
      <c r="O317" t="str">
        <f>IF(Schema!M330="","",Schema!M330)</f>
        <v/>
      </c>
      <c r="P317" t="str">
        <f>IF(Schema!N330="","",Schema!N330)</f>
        <v/>
      </c>
      <c r="Q317" t="str">
        <f>IF(Schema!P330="","",Schema!P330)</f>
        <v>LEEG</v>
      </c>
    </row>
    <row r="318" spans="1:17" x14ac:dyDescent="0.2">
      <c r="A318" t="str">
        <f>Schema!A331&amp;Schema!B331&amp;Schema!C331&amp;Schema!D331&amp;Schema!E331&amp;Schema!F331</f>
        <v>VERZSOM</v>
      </c>
      <c r="B318" t="str">
        <f t="shared" si="40"/>
        <v>GP</v>
      </c>
      <c r="C318" s="52">
        <f>IF(A318="","",IF(LEN(Schema!A331)=2,1,IF(LEN(Schema!B331)=2,10,IF(LEN(Schema!C331)=2,100,IF(LEN(Schema!D331)=2,1000,IF(LEN(Schema!E331)=2,10000,0))))))</f>
        <v>0</v>
      </c>
      <c r="D318" s="52">
        <f t="shared" si="41"/>
        <v>10</v>
      </c>
      <c r="E318" s="52">
        <f>IF(A318="","",SUM(Tabel2[[#This Row],[I1]:[I2]]))</f>
        <v>10</v>
      </c>
      <c r="F318" s="53" t="str">
        <f t="shared" si="42"/>
        <v>PP</v>
      </c>
      <c r="G318" s="53" t="str">
        <f t="shared" si="43"/>
        <v>GP</v>
      </c>
      <c r="H318" s="53" t="str">
        <f t="shared" si="44"/>
        <v/>
      </c>
      <c r="I318" s="53" t="str">
        <f t="shared" si="45"/>
        <v/>
      </c>
      <c r="J318" s="53" t="str">
        <f t="shared" si="46"/>
        <v/>
      </c>
      <c r="K318" s="53" t="str">
        <f t="shared" si="47"/>
        <v>PP/GP</v>
      </c>
      <c r="L318" t="str">
        <f>IF(C318="","",IF(LEN(Tabel2[[#This Row],[Entiteit of attribuut]])=2,"",Tabel2[[#This Row],[Entiteit]]&amp;"_"&amp;Tabel2[[#This Row],[Entiteit of attribuut]]))</f>
        <v>GP_VERZSOM</v>
      </c>
      <c r="M318" t="str">
        <f>IF(Schema!K331="","",Schema!K331)</f>
        <v/>
      </c>
      <c r="N318" t="str">
        <f>IF(Schema!L331="","",Schema!L331)</f>
        <v/>
      </c>
      <c r="O318" t="str">
        <f>IF(Schema!M331="","",Schema!M331)</f>
        <v/>
      </c>
      <c r="P318" t="str">
        <f>IF(Schema!N331="","",Schema!N331)</f>
        <v/>
      </c>
      <c r="Q318" t="str">
        <f>IF(Schema!P331="","",Schema!P331)</f>
        <v>O</v>
      </c>
    </row>
    <row r="319" spans="1:17" x14ac:dyDescent="0.2">
      <c r="A319" t="str">
        <f>Schema!A332&amp;Schema!B332&amp;Schema!C332&amp;Schema!D332&amp;Schema!E332&amp;Schema!F332</f>
        <v>VGBRA</v>
      </c>
      <c r="B319" t="str">
        <f t="shared" si="40"/>
        <v>GP</v>
      </c>
      <c r="C319" s="52">
        <f>IF(A319="","",IF(LEN(Schema!A332)=2,1,IF(LEN(Schema!B332)=2,10,IF(LEN(Schema!C332)=2,100,IF(LEN(Schema!D332)=2,1000,IF(LEN(Schema!E332)=2,10000,0))))))</f>
        <v>0</v>
      </c>
      <c r="D319" s="52">
        <f t="shared" si="41"/>
        <v>10</v>
      </c>
      <c r="E319" s="52">
        <f>IF(A319="","",SUM(Tabel2[[#This Row],[I1]:[I2]]))</f>
        <v>10</v>
      </c>
      <c r="F319" s="53" t="str">
        <f t="shared" si="42"/>
        <v>PP</v>
      </c>
      <c r="G319" s="53" t="str">
        <f t="shared" si="43"/>
        <v>GP</v>
      </c>
      <c r="H319" s="53" t="str">
        <f t="shared" si="44"/>
        <v/>
      </c>
      <c r="I319" s="53" t="str">
        <f t="shared" si="45"/>
        <v/>
      </c>
      <c r="J319" s="53" t="str">
        <f t="shared" si="46"/>
        <v/>
      </c>
      <c r="K319" s="53" t="str">
        <f t="shared" si="47"/>
        <v>PP/GP</v>
      </c>
      <c r="L319" t="str">
        <f>IF(C319="","",IF(LEN(Tabel2[[#This Row],[Entiteit of attribuut]])=2,"",Tabel2[[#This Row],[Entiteit]]&amp;"_"&amp;Tabel2[[#This Row],[Entiteit of attribuut]]))</f>
        <v>GP_VGBRA</v>
      </c>
      <c r="M319" t="str">
        <f>IF(Schema!K332="","",Schema!K332)</f>
        <v/>
      </c>
      <c r="N319" t="str">
        <f>IF(Schema!L332="","",Schema!L332)</f>
        <v/>
      </c>
      <c r="O319" t="str">
        <f>IF(Schema!M332="","",Schema!M332)</f>
        <v/>
      </c>
      <c r="P319" t="str">
        <f>IF(Schema!N332="","",Schema!N332)</f>
        <v/>
      </c>
      <c r="Q319" t="str">
        <f>IF(Schema!P332="","",Schema!P332)</f>
        <v>O</v>
      </c>
    </row>
    <row r="320" spans="1:17" x14ac:dyDescent="0.2">
      <c r="A320" t="str">
        <f>Schema!A333&amp;Schema!B333&amp;Schema!C333&amp;Schema!D333&amp;Schema!E333&amp;Schema!F333</f>
        <v>VOLGNUM</v>
      </c>
      <c r="B320" t="str">
        <f t="shared" si="40"/>
        <v>GP</v>
      </c>
      <c r="C320" s="52">
        <f>IF(A320="","",IF(LEN(Schema!A333)=2,1,IF(LEN(Schema!B333)=2,10,IF(LEN(Schema!C333)=2,100,IF(LEN(Schema!D333)=2,1000,IF(LEN(Schema!E333)=2,10000,0))))))</f>
        <v>0</v>
      </c>
      <c r="D320" s="52">
        <f t="shared" si="41"/>
        <v>10</v>
      </c>
      <c r="E320" s="52">
        <f>IF(A320="","",SUM(Tabel2[[#This Row],[I1]:[I2]]))</f>
        <v>10</v>
      </c>
      <c r="F320" s="53" t="str">
        <f t="shared" si="42"/>
        <v>PP</v>
      </c>
      <c r="G320" s="53" t="str">
        <f t="shared" si="43"/>
        <v>GP</v>
      </c>
      <c r="H320" s="53" t="str">
        <f t="shared" si="44"/>
        <v/>
      </c>
      <c r="I320" s="53" t="str">
        <f t="shared" si="45"/>
        <v/>
      </c>
      <c r="J320" s="53" t="str">
        <f t="shared" si="46"/>
        <v/>
      </c>
      <c r="K320" s="53" t="str">
        <f t="shared" si="47"/>
        <v>PP/GP</v>
      </c>
      <c r="L320" t="str">
        <f>IF(C320="","",IF(LEN(Tabel2[[#This Row],[Entiteit of attribuut]])=2,"",Tabel2[[#This Row],[Entiteit]]&amp;"_"&amp;Tabel2[[#This Row],[Entiteit of attribuut]]))</f>
        <v>GP_VOLGNUM</v>
      </c>
      <c r="M320" t="str">
        <f>IF(Schema!K333="","",Schema!K333)</f>
        <v/>
      </c>
      <c r="N320" t="str">
        <f>IF(Schema!L333="","",Schema!L333)</f>
        <v/>
      </c>
      <c r="O320" t="str">
        <f>IF(Schema!M333="","",Schema!M333)</f>
        <v/>
      </c>
      <c r="P320" t="str">
        <f>IF(Schema!N333="","",Schema!N333)</f>
        <v/>
      </c>
      <c r="Q320" t="str">
        <f>IF(Schema!P333="","",Schema!P333)</f>
        <v>LEEG</v>
      </c>
    </row>
    <row r="321" spans="1:17" x14ac:dyDescent="0.2">
      <c r="A321" t="str">
        <f>Schema!A334&amp;Schema!B334&amp;Schema!C334&amp;Schema!D334&amp;Schema!E334&amp;Schema!F334</f>
        <v>VRWRKCD</v>
      </c>
      <c r="B321" t="str">
        <f t="shared" si="40"/>
        <v>GP</v>
      </c>
      <c r="C321" s="52">
        <f>IF(A321="","",IF(LEN(Schema!A334)=2,1,IF(LEN(Schema!B334)=2,10,IF(LEN(Schema!C334)=2,100,IF(LEN(Schema!D334)=2,1000,IF(LEN(Schema!E334)=2,10000,0))))))</f>
        <v>0</v>
      </c>
      <c r="D321" s="52">
        <f t="shared" si="41"/>
        <v>10</v>
      </c>
      <c r="E321" s="52">
        <f>IF(A321="","",SUM(Tabel2[[#This Row],[I1]:[I2]]))</f>
        <v>10</v>
      </c>
      <c r="F321" s="53" t="str">
        <f t="shared" si="42"/>
        <v>PP</v>
      </c>
      <c r="G321" s="53" t="str">
        <f t="shared" si="43"/>
        <v>GP</v>
      </c>
      <c r="H321" s="53" t="str">
        <f t="shared" si="44"/>
        <v/>
      </c>
      <c r="I321" s="53" t="str">
        <f t="shared" si="45"/>
        <v/>
      </c>
      <c r="J321" s="53" t="str">
        <f t="shared" si="46"/>
        <v/>
      </c>
      <c r="K321" s="53" t="str">
        <f t="shared" si="47"/>
        <v>PP/GP</v>
      </c>
      <c r="L321" t="str">
        <f>IF(C321="","",IF(LEN(Tabel2[[#This Row],[Entiteit of attribuut]])=2,"",Tabel2[[#This Row],[Entiteit]]&amp;"_"&amp;Tabel2[[#This Row],[Entiteit of attribuut]]))</f>
        <v>GP_VRWRKCD</v>
      </c>
      <c r="M321" t="str">
        <f>IF(Schema!K334="","",Schema!K334)</f>
        <v/>
      </c>
      <c r="N321" t="str">
        <f>IF(Schema!L334="","",Schema!L334)</f>
        <v/>
      </c>
      <c r="O321" t="str">
        <f>IF(Schema!M334="","",Schema!M334)</f>
        <v/>
      </c>
      <c r="P321" t="str">
        <f>IF(Schema!N334="","",Schema!N334)</f>
        <v/>
      </c>
      <c r="Q321" t="str">
        <f>IF(Schema!P334="","",Schema!P334)</f>
        <v>LEEG</v>
      </c>
    </row>
    <row r="322" spans="1:17" x14ac:dyDescent="0.2">
      <c r="A322" t="str">
        <f>Schema!A335&amp;Schema!B335&amp;Schema!C335&amp;Schema!D335&amp;Schema!E335&amp;Schema!F335</f>
        <v>VZBBEL</v>
      </c>
      <c r="B322" t="str">
        <f t="shared" si="40"/>
        <v>GP</v>
      </c>
      <c r="C322" s="52">
        <f>IF(A322="","",IF(LEN(Schema!A335)=2,1,IF(LEN(Schema!B335)=2,10,IF(LEN(Schema!C335)=2,100,IF(LEN(Schema!D335)=2,1000,IF(LEN(Schema!E335)=2,10000,0))))))</f>
        <v>0</v>
      </c>
      <c r="D322" s="52">
        <f t="shared" si="41"/>
        <v>10</v>
      </c>
      <c r="E322" s="52">
        <f>IF(A322="","",SUM(Tabel2[[#This Row],[I1]:[I2]]))</f>
        <v>10</v>
      </c>
      <c r="F322" s="53" t="str">
        <f t="shared" si="42"/>
        <v>PP</v>
      </c>
      <c r="G322" s="53" t="str">
        <f t="shared" si="43"/>
        <v>GP</v>
      </c>
      <c r="H322" s="53" t="str">
        <f t="shared" si="44"/>
        <v/>
      </c>
      <c r="I322" s="53" t="str">
        <f t="shared" si="45"/>
        <v/>
      </c>
      <c r="J322" s="53" t="str">
        <f t="shared" si="46"/>
        <v/>
      </c>
      <c r="K322" s="53" t="str">
        <f t="shared" si="47"/>
        <v>PP/GP</v>
      </c>
      <c r="L322" t="str">
        <f>IF(C322="","",IF(LEN(Tabel2[[#This Row],[Entiteit of attribuut]])=2,"",Tabel2[[#This Row],[Entiteit]]&amp;"_"&amp;Tabel2[[#This Row],[Entiteit of attribuut]]))</f>
        <v>GP_VZBBEL</v>
      </c>
      <c r="M322" t="str">
        <f>IF(Schema!K335="","",Schema!K335)</f>
        <v/>
      </c>
      <c r="N322" t="str">
        <f>IF(Schema!L335="","",Schema!L335)</f>
        <v/>
      </c>
      <c r="O322" t="str">
        <f>IF(Schema!M335="","",Schema!M335)</f>
        <v/>
      </c>
      <c r="P322" t="str">
        <f>IF(Schema!N335="","",Schema!N335)</f>
        <v/>
      </c>
      <c r="Q322" t="str">
        <f>IF(Schema!P335="","",Schema!P335)</f>
        <v>LEEG</v>
      </c>
    </row>
    <row r="323" spans="1:17" x14ac:dyDescent="0.2">
      <c r="A323" t="str">
        <f>Schema!A336&amp;Schema!B336&amp;Schema!C336&amp;Schema!D336&amp;Schema!E336&amp;Schema!F336</f>
        <v>WPREMBP</v>
      </c>
      <c r="B323" t="str">
        <f t="shared" ref="B323:B386" si="48">IF(LEN(A323)=2,A323,IF(A323="","Leeg",B322))</f>
        <v>GP</v>
      </c>
      <c r="C323" s="52">
        <f>IF(A323="","",IF(LEN(Schema!A336)=2,1,IF(LEN(Schema!B336)=2,10,IF(LEN(Schema!C336)=2,100,IF(LEN(Schema!D336)=2,1000,IF(LEN(Schema!E336)=2,10000,0))))))</f>
        <v>0</v>
      </c>
      <c r="D323" s="52">
        <f t="shared" ref="D323:D386" si="49">IF(C323=0,D322,C323)</f>
        <v>10</v>
      </c>
      <c r="E323" s="52">
        <f>IF(A323="","",SUM(Tabel2[[#This Row],[I1]:[I2]]))</f>
        <v>10</v>
      </c>
      <c r="F323" s="53" t="str">
        <f t="shared" ref="F323:F386" si="50">IF(A323="","",IF(C323=1,B323,F322))</f>
        <v>PP</v>
      </c>
      <c r="G323" s="53" t="str">
        <f t="shared" ref="G323:G386" si="51">IF(C323=10,A323,IF(OR(C323=0,C323=100,C323=1000,C323=10000),G322,""))</f>
        <v>GP</v>
      </c>
      <c r="H323" s="53" t="str">
        <f t="shared" ref="H323:H386" si="52">IF(E323=200,B323,IF(OR(C323=0,C323=100,C323=1000,C323=10000),H322,""))</f>
        <v/>
      </c>
      <c r="I323" s="53" t="str">
        <f t="shared" ref="I323:I386" si="53">IF(E323=2000,B323,IF(OR(C323=0,C323=10000),I322,""))</f>
        <v/>
      </c>
      <c r="J323" s="53" t="str">
        <f t="shared" ref="J323:J386" si="54">IF(E323=20000,B323,IF(OR(C323=0,,C323=10000),J322,""))</f>
        <v/>
      </c>
      <c r="K323" s="53" t="str">
        <f t="shared" ref="K323:K386" si="55">IF(C323="","",IF(OR(E323=1,E323=10,E323=100,E323=1000,E323=10000),K322,IF(E323=2,F323,IF(E323=20,F323&amp;"/"&amp;G323,IF(E323=200,F323&amp;"/"&amp;G323&amp;"/"&amp;H323,IF(E323=2000,F323&amp;"/"&amp;G323&amp;"/"&amp;H323&amp;"/"&amp;I323,IF(E323=20000,F323&amp;"/"&amp;G323&amp;"/"&amp;H323&amp;"/"&amp;I323&amp;"/"&amp;J323)))))))</f>
        <v>PP/GP</v>
      </c>
      <c r="L323" t="str">
        <f>IF(C323="","",IF(LEN(Tabel2[[#This Row],[Entiteit of attribuut]])=2,"",Tabel2[[#This Row],[Entiteit]]&amp;"_"&amp;Tabel2[[#This Row],[Entiteit of attribuut]]))</f>
        <v>GP_WPREMBP</v>
      </c>
      <c r="M323" t="str">
        <f>IF(Schema!K336="","",Schema!K336)</f>
        <v/>
      </c>
      <c r="N323" t="str">
        <f>IF(Schema!L336="","",Schema!L336)</f>
        <v/>
      </c>
      <c r="O323" t="str">
        <f>IF(Schema!M336="","",Schema!M336)</f>
        <v/>
      </c>
      <c r="P323" t="str">
        <f>IF(Schema!N336="","",Schema!N336)</f>
        <v/>
      </c>
      <c r="Q323" t="str">
        <f>IF(Schema!P336="","",Schema!P336)</f>
        <v>O</v>
      </c>
    </row>
    <row r="324" spans="1:17" x14ac:dyDescent="0.2">
      <c r="A324" t="str">
        <f>Schema!A337&amp;Schema!B337&amp;Schema!C337&amp;Schema!D337&amp;Schema!E337&amp;Schema!F337</f>
        <v>MP</v>
      </c>
      <c r="B324" t="str">
        <f t="shared" si="48"/>
        <v>MP</v>
      </c>
      <c r="C324" s="52">
        <f>IF(A324="","",IF(LEN(Schema!A337)=2,1,IF(LEN(Schema!B337)=2,10,IF(LEN(Schema!C337)=2,100,IF(LEN(Schema!D337)=2,1000,IF(LEN(Schema!E337)=2,10000,0))))))</f>
        <v>100</v>
      </c>
      <c r="D324" s="52">
        <f t="shared" si="49"/>
        <v>100</v>
      </c>
      <c r="E324" s="52">
        <f>IF(A324="","",SUM(Tabel2[[#This Row],[I1]:[I2]]))</f>
        <v>200</v>
      </c>
      <c r="F324" s="53" t="str">
        <f t="shared" si="50"/>
        <v>PP</v>
      </c>
      <c r="G324" s="53" t="str">
        <f t="shared" si="51"/>
        <v>GP</v>
      </c>
      <c r="H324" s="53" t="str">
        <f t="shared" si="52"/>
        <v>MP</v>
      </c>
      <c r="I324" s="53" t="str">
        <f t="shared" si="53"/>
        <v/>
      </c>
      <c r="J324" s="53" t="str">
        <f t="shared" si="54"/>
        <v/>
      </c>
      <c r="K324" s="53" t="str">
        <f t="shared" si="55"/>
        <v>PP/GP/MP</v>
      </c>
      <c r="L324" t="str">
        <f>IF(C324="","",IF(LEN(Tabel2[[#This Row],[Entiteit of attribuut]])=2,"",Tabel2[[#This Row],[Entiteit]]&amp;"_"&amp;Tabel2[[#This Row],[Entiteit of attribuut]]))</f>
        <v/>
      </c>
      <c r="M324" t="str">
        <f>IF(Schema!K337="","",Schema!K337)</f>
        <v/>
      </c>
      <c r="N324" t="str">
        <f>IF(Schema!L337="","",Schema!L337)</f>
        <v/>
      </c>
      <c r="O324" t="str">
        <f>IF(Schema!M337="","",Schema!M337)</f>
        <v/>
      </c>
      <c r="P324" t="str">
        <f>IF(Schema!N337="","",Schema!N337)</f>
        <v/>
      </c>
      <c r="Q324" t="str">
        <f>IF(Schema!P337="","",Schema!P337)</f>
        <v>O</v>
      </c>
    </row>
    <row r="325" spans="1:17" x14ac:dyDescent="0.2">
      <c r="A325" t="str">
        <f>Schema!A338&amp;Schema!B338&amp;Schema!C338&amp;Schema!D338&amp;Schema!E338&amp;Schema!F338</f>
        <v>MYAAND</v>
      </c>
      <c r="B325" t="str">
        <f t="shared" si="48"/>
        <v>MP</v>
      </c>
      <c r="C325" s="52">
        <f>IF(A325="","",IF(LEN(Schema!A338)=2,1,IF(LEN(Schema!B338)=2,10,IF(LEN(Schema!C338)=2,100,IF(LEN(Schema!D338)=2,1000,IF(LEN(Schema!E338)=2,10000,0))))))</f>
        <v>0</v>
      </c>
      <c r="D325" s="52">
        <f t="shared" si="49"/>
        <v>100</v>
      </c>
      <c r="E325" s="52">
        <f>IF(A325="","",SUM(Tabel2[[#This Row],[I1]:[I2]]))</f>
        <v>100</v>
      </c>
      <c r="F325" s="53" t="str">
        <f t="shared" si="50"/>
        <v>PP</v>
      </c>
      <c r="G325" s="53" t="str">
        <f t="shared" si="51"/>
        <v>GP</v>
      </c>
      <c r="H325" s="53" t="str">
        <f t="shared" si="52"/>
        <v>MP</v>
      </c>
      <c r="I325" s="53" t="str">
        <f t="shared" si="53"/>
        <v/>
      </c>
      <c r="J325" s="53" t="str">
        <f t="shared" si="54"/>
        <v/>
      </c>
      <c r="K325" s="53" t="str">
        <f t="shared" si="55"/>
        <v>PP/GP/MP</v>
      </c>
      <c r="L325" t="str">
        <f>IF(C325="","",IF(LEN(Tabel2[[#This Row],[Entiteit of attribuut]])=2,"",Tabel2[[#This Row],[Entiteit]]&amp;"_"&amp;Tabel2[[#This Row],[Entiteit of attribuut]]))</f>
        <v>MP_MYAAND</v>
      </c>
      <c r="M325" t="str">
        <f>IF(Schema!K338="","",Schema!K338)</f>
        <v/>
      </c>
      <c r="N325" t="str">
        <f>IF(Schema!L338="","",Schema!L338)</f>
        <v/>
      </c>
      <c r="O325" t="str">
        <f>IF(Schema!M338="","",Schema!M338)</f>
        <v/>
      </c>
      <c r="P325" t="str">
        <f>IF(Schema!N338="","",Schema!N338)</f>
        <v/>
      </c>
      <c r="Q325" t="str">
        <f>IF(Schema!P338="","",Schema!P338)</f>
        <v>O</v>
      </c>
    </row>
    <row r="326" spans="1:17" x14ac:dyDescent="0.2">
      <c r="A326" t="str">
        <f>Schema!A339&amp;Schema!B339&amp;Schema!C339&amp;Schema!D339&amp;Schema!E339&amp;Schema!F339</f>
        <v>POOLNUM</v>
      </c>
      <c r="B326" t="str">
        <f t="shared" si="48"/>
        <v>MP</v>
      </c>
      <c r="C326" s="52">
        <f>IF(A326="","",IF(LEN(Schema!A339)=2,1,IF(LEN(Schema!B339)=2,10,IF(LEN(Schema!C339)=2,100,IF(LEN(Schema!D339)=2,1000,IF(LEN(Schema!E339)=2,10000,0))))))</f>
        <v>0</v>
      </c>
      <c r="D326" s="52">
        <f t="shared" si="49"/>
        <v>100</v>
      </c>
      <c r="E326" s="52">
        <f>IF(A326="","",SUM(Tabel2[[#This Row],[I1]:[I2]]))</f>
        <v>100</v>
      </c>
      <c r="F326" s="53" t="str">
        <f t="shared" si="50"/>
        <v>PP</v>
      </c>
      <c r="G326" s="53" t="str">
        <f t="shared" si="51"/>
        <v>GP</v>
      </c>
      <c r="H326" s="53" t="str">
        <f t="shared" si="52"/>
        <v>MP</v>
      </c>
      <c r="I326" s="53" t="str">
        <f t="shared" si="53"/>
        <v/>
      </c>
      <c r="J326" s="53" t="str">
        <f t="shared" si="54"/>
        <v/>
      </c>
      <c r="K326" s="53" t="str">
        <f t="shared" si="55"/>
        <v>PP/GP/MP</v>
      </c>
      <c r="L326" t="str">
        <f>IF(C326="","",IF(LEN(Tabel2[[#This Row],[Entiteit of attribuut]])=2,"",Tabel2[[#This Row],[Entiteit]]&amp;"_"&amp;Tabel2[[#This Row],[Entiteit of attribuut]]))</f>
        <v>MP_POOLNUM</v>
      </c>
      <c r="M326" t="str">
        <f>IF(Schema!K339="","",Schema!K339)</f>
        <v/>
      </c>
      <c r="N326" t="str">
        <f>IF(Schema!L339="","",Schema!L339)</f>
        <v/>
      </c>
      <c r="O326" t="str">
        <f>IF(Schema!M339="","",Schema!M339)</f>
        <v/>
      </c>
      <c r="P326" t="str">
        <f>IF(Schema!N339="","",Schema!N339)</f>
        <v/>
      </c>
      <c r="Q326" t="str">
        <f>IF(Schema!P339="","",Schema!P339)</f>
        <v>V</v>
      </c>
    </row>
    <row r="327" spans="1:17" x14ac:dyDescent="0.2">
      <c r="A327" t="str">
        <f>Schema!A340&amp;Schema!B340&amp;Schema!C340&amp;Schema!D340&amp;Schema!E340&amp;Schema!F340</f>
        <v>PLLEAD</v>
      </c>
      <c r="B327" t="str">
        <f t="shared" si="48"/>
        <v>MP</v>
      </c>
      <c r="C327" s="52">
        <f>IF(A327="","",IF(LEN(Schema!A340)=2,1,IF(LEN(Schema!B340)=2,10,IF(LEN(Schema!C340)=2,100,IF(LEN(Schema!D340)=2,1000,IF(LEN(Schema!E340)=2,10000,0))))))</f>
        <v>0</v>
      </c>
      <c r="D327" s="52">
        <f t="shared" si="49"/>
        <v>100</v>
      </c>
      <c r="E327" s="52">
        <f>IF(A327="","",SUM(Tabel2[[#This Row],[I1]:[I2]]))</f>
        <v>100</v>
      </c>
      <c r="F327" s="53" t="str">
        <f t="shared" si="50"/>
        <v>PP</v>
      </c>
      <c r="G327" s="53" t="str">
        <f t="shared" si="51"/>
        <v>GP</v>
      </c>
      <c r="H327" s="53" t="str">
        <f t="shared" si="52"/>
        <v>MP</v>
      </c>
      <c r="I327" s="53" t="str">
        <f t="shared" si="53"/>
        <v/>
      </c>
      <c r="J327" s="53" t="str">
        <f t="shared" si="54"/>
        <v/>
      </c>
      <c r="K327" s="53" t="str">
        <f t="shared" si="55"/>
        <v>PP/GP/MP</v>
      </c>
      <c r="L327" t="str">
        <f>IF(C327="","",IF(LEN(Tabel2[[#This Row],[Entiteit of attribuut]])=2,"",Tabel2[[#This Row],[Entiteit]]&amp;"_"&amp;Tabel2[[#This Row],[Entiteit of attribuut]]))</f>
        <v>MP_PLLEAD</v>
      </c>
      <c r="M327" t="str">
        <f>IF(Schema!K340="","",Schema!K340)</f>
        <v/>
      </c>
      <c r="N327" t="str">
        <f>IF(Schema!L340="","",Schema!L340)</f>
        <v/>
      </c>
      <c r="O327" t="str">
        <f>IF(Schema!M340="","",Schema!M340)</f>
        <v/>
      </c>
      <c r="P327" t="str">
        <f>IF(Schema!N340="","",Schema!N340)</f>
        <v/>
      </c>
      <c r="Q327" t="str">
        <f>IF(Schema!P340="","",Schema!P340)</f>
        <v>O</v>
      </c>
    </row>
    <row r="328" spans="1:17" x14ac:dyDescent="0.2">
      <c r="A328" t="str">
        <f>Schema!A341&amp;Schema!B341&amp;Schema!C341&amp;Schema!D341&amp;Schema!E341&amp;Schema!F341</f>
        <v>POOLPRC</v>
      </c>
      <c r="B328" t="str">
        <f t="shared" si="48"/>
        <v>MP</v>
      </c>
      <c r="C328" s="52">
        <f>IF(A328="","",IF(LEN(Schema!A341)=2,1,IF(LEN(Schema!B341)=2,10,IF(LEN(Schema!C341)=2,100,IF(LEN(Schema!D341)=2,1000,IF(LEN(Schema!E341)=2,10000,0))))))</f>
        <v>0</v>
      </c>
      <c r="D328" s="52">
        <f t="shared" si="49"/>
        <v>100</v>
      </c>
      <c r="E328" s="52">
        <f>IF(A328="","",SUM(Tabel2[[#This Row],[I1]:[I2]]))</f>
        <v>100</v>
      </c>
      <c r="F328" s="53" t="str">
        <f t="shared" si="50"/>
        <v>PP</v>
      </c>
      <c r="G328" s="53" t="str">
        <f t="shared" si="51"/>
        <v>GP</v>
      </c>
      <c r="H328" s="53" t="str">
        <f t="shared" si="52"/>
        <v>MP</v>
      </c>
      <c r="I328" s="53" t="str">
        <f t="shared" si="53"/>
        <v/>
      </c>
      <c r="J328" s="53" t="str">
        <f t="shared" si="54"/>
        <v/>
      </c>
      <c r="K328" s="53" t="str">
        <f t="shared" si="55"/>
        <v>PP/GP/MP</v>
      </c>
      <c r="L328" t="str">
        <f>IF(C328="","",IF(LEN(Tabel2[[#This Row],[Entiteit of attribuut]])=2,"",Tabel2[[#This Row],[Entiteit]]&amp;"_"&amp;Tabel2[[#This Row],[Entiteit of attribuut]]))</f>
        <v>MP_POOLPRC</v>
      </c>
      <c r="M328" t="str">
        <f>IF(Schema!K341="","",Schema!K341)</f>
        <v/>
      </c>
      <c r="N328" t="str">
        <f>IF(Schema!L341="","",Schema!L341)</f>
        <v/>
      </c>
      <c r="O328" t="str">
        <f>IF(Schema!M341="","",Schema!M341)</f>
        <v/>
      </c>
      <c r="P328" t="str">
        <f>IF(Schema!N341="","",Schema!N341)</f>
        <v/>
      </c>
      <c r="Q328" t="str">
        <f>IF(Schema!P341="","",Schema!P341)</f>
        <v>V</v>
      </c>
    </row>
    <row r="329" spans="1:17" x14ac:dyDescent="0.2">
      <c r="A329" t="str">
        <f>Schema!A342&amp;Schema!B342&amp;Schema!C342&amp;Schema!D342&amp;Schema!E342&amp;Schema!F342</f>
        <v>HU</v>
      </c>
      <c r="B329" t="str">
        <f t="shared" si="48"/>
        <v>HU</v>
      </c>
      <c r="C329" s="52">
        <f>IF(A329="","",IF(LEN(Schema!A342)=2,1,IF(LEN(Schema!B342)=2,10,IF(LEN(Schema!C342)=2,100,IF(LEN(Schema!D342)=2,1000,IF(LEN(Schema!E342)=2,10000,0))))))</f>
        <v>10</v>
      </c>
      <c r="D329" s="52">
        <f t="shared" si="49"/>
        <v>10</v>
      </c>
      <c r="E329" s="52">
        <f>IF(A329="","",SUM(Tabel2[[#This Row],[I1]:[I2]]))</f>
        <v>20</v>
      </c>
      <c r="F329" s="53" t="str">
        <f t="shared" si="50"/>
        <v>PP</v>
      </c>
      <c r="G329" s="53" t="str">
        <f t="shared" si="51"/>
        <v>HU</v>
      </c>
      <c r="H329" s="53" t="str">
        <f t="shared" si="52"/>
        <v/>
      </c>
      <c r="I329" s="53" t="str">
        <f t="shared" si="53"/>
        <v/>
      </c>
      <c r="J329" s="53" t="str">
        <f t="shared" si="54"/>
        <v/>
      </c>
      <c r="K329" s="53" t="str">
        <f t="shared" si="55"/>
        <v>PP/HU</v>
      </c>
      <c r="L329" t="str">
        <f>IF(C329="","",IF(LEN(Tabel2[[#This Row],[Entiteit of attribuut]])=2,"",Tabel2[[#This Row],[Entiteit]]&amp;"_"&amp;Tabel2[[#This Row],[Entiteit of attribuut]]))</f>
        <v/>
      </c>
      <c r="M329" t="str">
        <f>IF(Schema!K342="","",Schema!K342)</f>
        <v/>
      </c>
      <c r="N329" t="str">
        <f>IF(Schema!L342="","",Schema!L342)</f>
        <v/>
      </c>
      <c r="O329" t="str">
        <f>IF(Schema!M342="","",Schema!M342)</f>
        <v/>
      </c>
      <c r="P329" t="str">
        <f>IF(Schema!N342="","",Schema!N342)</f>
        <v/>
      </c>
      <c r="Q329" t="str">
        <f>IF(Schema!P342="","",Schema!P342)</f>
        <v>O</v>
      </c>
    </row>
    <row r="330" spans="1:17" x14ac:dyDescent="0.2">
      <c r="A330" t="str">
        <f>Schema!A343&amp;Schema!B343&amp;Schema!C343&amp;Schema!D343&amp;Schema!E343&amp;Schema!F343</f>
        <v>BAFWST</v>
      </c>
      <c r="B330" t="str">
        <f t="shared" si="48"/>
        <v>HU</v>
      </c>
      <c r="C330" s="52">
        <f>IF(A330="","",IF(LEN(Schema!A343)=2,1,IF(LEN(Schema!B343)=2,10,IF(LEN(Schema!C343)=2,100,IF(LEN(Schema!D343)=2,1000,IF(LEN(Schema!E343)=2,10000,0))))))</f>
        <v>0</v>
      </c>
      <c r="D330" s="52">
        <f t="shared" si="49"/>
        <v>10</v>
      </c>
      <c r="E330" s="52">
        <f>IF(A330="","",SUM(Tabel2[[#This Row],[I1]:[I2]]))</f>
        <v>10</v>
      </c>
      <c r="F330" s="53" t="str">
        <f t="shared" si="50"/>
        <v>PP</v>
      </c>
      <c r="G330" s="53" t="str">
        <f t="shared" si="51"/>
        <v>HU</v>
      </c>
      <c r="H330" s="53" t="str">
        <f t="shared" si="52"/>
        <v/>
      </c>
      <c r="I330" s="53" t="str">
        <f t="shared" si="53"/>
        <v/>
      </c>
      <c r="J330" s="53" t="str">
        <f t="shared" si="54"/>
        <v/>
      </c>
      <c r="K330" s="53" t="str">
        <f t="shared" si="55"/>
        <v>PP/HU</v>
      </c>
      <c r="L330" t="str">
        <f>IF(C330="","",IF(LEN(Tabel2[[#This Row],[Entiteit of attribuut]])=2,"",Tabel2[[#This Row],[Entiteit]]&amp;"_"&amp;Tabel2[[#This Row],[Entiteit of attribuut]]))</f>
        <v>HU_BAFWST</v>
      </c>
      <c r="M330" t="str">
        <f>IF(Schema!K343="","",Schema!K343)</f>
        <v/>
      </c>
      <c r="N330" t="str">
        <f>IF(Schema!L343="","",Schema!L343)</f>
        <v/>
      </c>
      <c r="O330" t="str">
        <f>IF(Schema!M343="","",Schema!M343)</f>
        <v/>
      </c>
      <c r="P330" t="str">
        <f>IF(Schema!N343="","",Schema!N343)</f>
        <v/>
      </c>
      <c r="Q330" t="str">
        <f>IF(Schema!P343="","",Schema!P343)</f>
        <v>O</v>
      </c>
    </row>
    <row r="331" spans="1:17" x14ac:dyDescent="0.2">
      <c r="A331" t="str">
        <f>Schema!A344&amp;Schema!B344&amp;Schema!C344&amp;Schema!D344&amp;Schema!E344&amp;Schema!F344</f>
        <v>BTP</v>
      </c>
      <c r="B331" t="str">
        <f t="shared" si="48"/>
        <v>HU</v>
      </c>
      <c r="C331" s="52">
        <f>IF(A331="","",IF(LEN(Schema!A344)=2,1,IF(LEN(Schema!B344)=2,10,IF(LEN(Schema!C344)=2,100,IF(LEN(Schema!D344)=2,1000,IF(LEN(Schema!E344)=2,10000,0))))))</f>
        <v>0</v>
      </c>
      <c r="D331" s="52">
        <f t="shared" si="49"/>
        <v>10</v>
      </c>
      <c r="E331" s="52">
        <f>IF(A331="","",SUM(Tabel2[[#This Row],[I1]:[I2]]))</f>
        <v>10</v>
      </c>
      <c r="F331" s="53" t="str">
        <f t="shared" si="50"/>
        <v>PP</v>
      </c>
      <c r="G331" s="53" t="str">
        <f t="shared" si="51"/>
        <v>HU</v>
      </c>
      <c r="H331" s="53" t="str">
        <f t="shared" si="52"/>
        <v/>
      </c>
      <c r="I331" s="53" t="str">
        <f t="shared" si="53"/>
        <v/>
      </c>
      <c r="J331" s="53" t="str">
        <f t="shared" si="54"/>
        <v/>
      </c>
      <c r="K331" s="53" t="str">
        <f t="shared" si="55"/>
        <v>PP/HU</v>
      </c>
      <c r="L331" t="str">
        <f>IF(C331="","",IF(LEN(Tabel2[[#This Row],[Entiteit of attribuut]])=2,"",Tabel2[[#This Row],[Entiteit]]&amp;"_"&amp;Tabel2[[#This Row],[Entiteit of attribuut]]))</f>
        <v>HU_BTP</v>
      </c>
      <c r="M331" t="str">
        <f>IF(Schema!K344="","",Schema!K344)</f>
        <v/>
      </c>
      <c r="N331" t="str">
        <f>IF(Schema!L344="","",Schema!L344)</f>
        <v/>
      </c>
      <c r="O331" t="str">
        <f>IF(Schema!M344="","",Schema!M344)</f>
        <v/>
      </c>
      <c r="P331" t="str">
        <f>IF(Schema!N344="","",Schema!N344)</f>
        <v/>
      </c>
      <c r="Q331" t="str">
        <f>IF(Schema!P344="","",Schema!P344)</f>
        <v>LEEG</v>
      </c>
    </row>
    <row r="332" spans="1:17" x14ac:dyDescent="0.2">
      <c r="A332" t="str">
        <f>Schema!A345&amp;Schema!B345&amp;Schema!C345&amp;Schema!D345&amp;Schema!E345&amp;Schema!F345</f>
        <v>CODE</v>
      </c>
      <c r="B332" t="str">
        <f t="shared" si="48"/>
        <v>HU</v>
      </c>
      <c r="C332" s="52">
        <f>IF(A332="","",IF(LEN(Schema!A345)=2,1,IF(LEN(Schema!B345)=2,10,IF(LEN(Schema!C345)=2,100,IF(LEN(Schema!D345)=2,1000,IF(LEN(Schema!E345)=2,10000,0))))))</f>
        <v>0</v>
      </c>
      <c r="D332" s="52">
        <f t="shared" si="49"/>
        <v>10</v>
      </c>
      <c r="E332" s="52">
        <f>IF(A332="","",SUM(Tabel2[[#This Row],[I1]:[I2]]))</f>
        <v>10</v>
      </c>
      <c r="F332" s="53" t="str">
        <f t="shared" si="50"/>
        <v>PP</v>
      </c>
      <c r="G332" s="53" t="str">
        <f t="shared" si="51"/>
        <v>HU</v>
      </c>
      <c r="H332" s="53" t="str">
        <f t="shared" si="52"/>
        <v/>
      </c>
      <c r="I332" s="53" t="str">
        <f t="shared" si="53"/>
        <v/>
      </c>
      <c r="J332" s="53" t="str">
        <f t="shared" si="54"/>
        <v/>
      </c>
      <c r="K332" s="53" t="str">
        <f t="shared" si="55"/>
        <v>PP/HU</v>
      </c>
      <c r="L332" t="str">
        <f>IF(C332="","",IF(LEN(Tabel2[[#This Row],[Entiteit of attribuut]])=2,"",Tabel2[[#This Row],[Entiteit]]&amp;"_"&amp;Tabel2[[#This Row],[Entiteit of attribuut]]))</f>
        <v>HU_CODE</v>
      </c>
      <c r="M332" t="str">
        <f>IF(Schema!K345="","",Schema!K345)</f>
        <v/>
      </c>
      <c r="N332" t="str">
        <f>IF(Schema!L345="","",Schema!L345)</f>
        <v/>
      </c>
      <c r="O332" t="str">
        <f>IF(Schema!M345="","",Schema!M345)</f>
        <v/>
      </c>
      <c r="P332" t="str">
        <f>IF(Schema!N345="","",Schema!N345)</f>
        <v/>
      </c>
      <c r="Q332" t="str">
        <f>IF(Schema!P345="","",Schema!P345)</f>
        <v>O</v>
      </c>
    </row>
    <row r="333" spans="1:17" x14ac:dyDescent="0.2">
      <c r="A333" t="str">
        <f>Schema!A346&amp;Schema!B346&amp;Schema!C346&amp;Schema!D346&amp;Schema!E346&amp;Schema!F346</f>
        <v>COLFACT</v>
      </c>
      <c r="B333" t="str">
        <f t="shared" si="48"/>
        <v>HU</v>
      </c>
      <c r="C333" s="52">
        <f>IF(A333="","",IF(LEN(Schema!A346)=2,1,IF(LEN(Schema!B346)=2,10,IF(LEN(Schema!C346)=2,100,IF(LEN(Schema!D346)=2,1000,IF(LEN(Schema!E346)=2,10000,0))))))</f>
        <v>0</v>
      </c>
      <c r="D333" s="52">
        <f t="shared" si="49"/>
        <v>10</v>
      </c>
      <c r="E333" s="52">
        <f>IF(A333="","",SUM(Tabel2[[#This Row],[I1]:[I2]]))</f>
        <v>10</v>
      </c>
      <c r="F333" s="53" t="str">
        <f t="shared" si="50"/>
        <v>PP</v>
      </c>
      <c r="G333" s="53" t="str">
        <f t="shared" si="51"/>
        <v>HU</v>
      </c>
      <c r="H333" s="53" t="str">
        <f t="shared" si="52"/>
        <v/>
      </c>
      <c r="I333" s="53" t="str">
        <f t="shared" si="53"/>
        <v/>
      </c>
      <c r="J333" s="53" t="str">
        <f t="shared" si="54"/>
        <v/>
      </c>
      <c r="K333" s="53" t="str">
        <f t="shared" si="55"/>
        <v>PP/HU</v>
      </c>
      <c r="L333" t="str">
        <f>IF(C333="","",IF(LEN(Tabel2[[#This Row],[Entiteit of attribuut]])=2,"",Tabel2[[#This Row],[Entiteit]]&amp;"_"&amp;Tabel2[[#This Row],[Entiteit of attribuut]]))</f>
        <v>HU_COLFACT</v>
      </c>
      <c r="M333" t="str">
        <f>IF(Schema!K346="","",Schema!K346)</f>
        <v/>
      </c>
      <c r="N333" t="str">
        <f>IF(Schema!L346="","",Schema!L346)</f>
        <v/>
      </c>
      <c r="O333" t="str">
        <f>IF(Schema!M346="","",Schema!M346)</f>
        <v/>
      </c>
      <c r="P333" t="str">
        <f>IF(Schema!N346="","",Schema!N346)</f>
        <v/>
      </c>
      <c r="Q333" t="str">
        <f>IF(Schema!P346="","",Schema!P346)</f>
        <v>O</v>
      </c>
    </row>
    <row r="334" spans="1:17" x14ac:dyDescent="0.2">
      <c r="A334" t="str">
        <f>Schema!A347&amp;Schema!B347&amp;Schema!C347&amp;Schema!D347&amp;Schema!E347&amp;Schema!F347</f>
        <v>ERB</v>
      </c>
      <c r="B334" t="str">
        <f t="shared" si="48"/>
        <v>HU</v>
      </c>
      <c r="C334" s="52">
        <f>IF(A334="","",IF(LEN(Schema!A347)=2,1,IF(LEN(Schema!B347)=2,10,IF(LEN(Schema!C347)=2,100,IF(LEN(Schema!D347)=2,1000,IF(LEN(Schema!E347)=2,10000,0))))))</f>
        <v>0</v>
      </c>
      <c r="D334" s="52">
        <f t="shared" si="49"/>
        <v>10</v>
      </c>
      <c r="E334" s="52">
        <f>IF(A334="","",SUM(Tabel2[[#This Row],[I1]:[I2]]))</f>
        <v>10</v>
      </c>
      <c r="F334" s="53" t="str">
        <f t="shared" si="50"/>
        <v>PP</v>
      </c>
      <c r="G334" s="53" t="str">
        <f t="shared" si="51"/>
        <v>HU</v>
      </c>
      <c r="H334" s="53" t="str">
        <f t="shared" si="52"/>
        <v/>
      </c>
      <c r="I334" s="53" t="str">
        <f t="shared" si="53"/>
        <v/>
      </c>
      <c r="J334" s="53" t="str">
        <f t="shared" si="54"/>
        <v/>
      </c>
      <c r="K334" s="53" t="str">
        <f t="shared" si="55"/>
        <v>PP/HU</v>
      </c>
      <c r="L334" t="str">
        <f>IF(C334="","",IF(LEN(Tabel2[[#This Row],[Entiteit of attribuut]])=2,"",Tabel2[[#This Row],[Entiteit]]&amp;"_"&amp;Tabel2[[#This Row],[Entiteit of attribuut]]))</f>
        <v>HU_ERB</v>
      </c>
      <c r="M334" t="str">
        <f>IF(Schema!K347="","",Schema!K347)</f>
        <v/>
      </c>
      <c r="N334" t="str">
        <f>IF(Schema!L347="","",Schema!L347)</f>
        <v/>
      </c>
      <c r="O334" t="str">
        <f>IF(Schema!M347="","",Schema!M347)</f>
        <v/>
      </c>
      <c r="P334" t="str">
        <f>IF(Schema!N347="","",Schema!N347)</f>
        <v/>
      </c>
      <c r="Q334" t="str">
        <f>IF(Schema!P347="","",Schema!P347)</f>
        <v>O</v>
      </c>
    </row>
    <row r="335" spans="1:17" x14ac:dyDescent="0.2">
      <c r="A335" t="str">
        <f>Schema!A348&amp;Schema!B348&amp;Schema!C348&amp;Schema!D348&amp;Schema!E348&amp;Schema!F348</f>
        <v>GADEKCD</v>
      </c>
      <c r="B335" t="str">
        <f t="shared" si="48"/>
        <v>HU</v>
      </c>
      <c r="C335" s="52">
        <f>IF(A335="","",IF(LEN(Schema!A348)=2,1,IF(LEN(Schema!B348)=2,10,IF(LEN(Schema!C348)=2,100,IF(LEN(Schema!D348)=2,1000,IF(LEN(Schema!E348)=2,10000,0))))))</f>
        <v>0</v>
      </c>
      <c r="D335" s="52">
        <f t="shared" si="49"/>
        <v>10</v>
      </c>
      <c r="E335" s="52">
        <f>IF(A335="","",SUM(Tabel2[[#This Row],[I1]:[I2]]))</f>
        <v>10</v>
      </c>
      <c r="F335" s="53" t="str">
        <f t="shared" si="50"/>
        <v>PP</v>
      </c>
      <c r="G335" s="53" t="str">
        <f t="shared" si="51"/>
        <v>HU</v>
      </c>
      <c r="H335" s="53" t="str">
        <f t="shared" si="52"/>
        <v/>
      </c>
      <c r="I335" s="53" t="str">
        <f t="shared" si="53"/>
        <v/>
      </c>
      <c r="J335" s="53" t="str">
        <f t="shared" si="54"/>
        <v/>
      </c>
      <c r="K335" s="53" t="str">
        <f t="shared" si="55"/>
        <v>PP/HU</v>
      </c>
      <c r="L335" t="str">
        <f>IF(C335="","",IF(LEN(Tabel2[[#This Row],[Entiteit of attribuut]])=2,"",Tabel2[[#This Row],[Entiteit]]&amp;"_"&amp;Tabel2[[#This Row],[Entiteit of attribuut]]))</f>
        <v>HU_GADEKCD</v>
      </c>
      <c r="M335" t="str">
        <f>IF(Schema!K348="","",Schema!K348)</f>
        <v/>
      </c>
      <c r="N335" t="str">
        <f>IF(Schema!L348="","",Schema!L348)</f>
        <v/>
      </c>
      <c r="O335" t="str">
        <f>IF(Schema!M348="","",Schema!M348)</f>
        <v/>
      </c>
      <c r="P335" t="str">
        <f>IF(Schema!N348="","",Schema!N348)</f>
        <v/>
      </c>
      <c r="Q335" t="str">
        <f>IF(Schema!P348="","",Schema!P348)</f>
        <v>V</v>
      </c>
    </row>
    <row r="336" spans="1:17" x14ac:dyDescent="0.2">
      <c r="A336" t="str">
        <f>Schema!A349&amp;Schema!B349&amp;Schema!C349&amp;Schema!D349&amp;Schema!E349&amp;Schema!F349</f>
        <v>GADEKCO</v>
      </c>
      <c r="B336" t="str">
        <f t="shared" si="48"/>
        <v>HU</v>
      </c>
      <c r="C336" s="52">
        <f>IF(A336="","",IF(LEN(Schema!A349)=2,1,IF(LEN(Schema!B349)=2,10,IF(LEN(Schema!C349)=2,100,IF(LEN(Schema!D349)=2,1000,IF(LEN(Schema!E349)=2,10000,0))))))</f>
        <v>0</v>
      </c>
      <c r="D336" s="52">
        <f t="shared" si="49"/>
        <v>10</v>
      </c>
      <c r="E336" s="52">
        <f>IF(A336="","",SUM(Tabel2[[#This Row],[I1]:[I2]]))</f>
        <v>10</v>
      </c>
      <c r="F336" s="53" t="str">
        <f t="shared" si="50"/>
        <v>PP</v>
      </c>
      <c r="G336" s="53" t="str">
        <f t="shared" si="51"/>
        <v>HU</v>
      </c>
      <c r="H336" s="53" t="str">
        <f t="shared" si="52"/>
        <v/>
      </c>
      <c r="I336" s="53" t="str">
        <f t="shared" si="53"/>
        <v/>
      </c>
      <c r="J336" s="53" t="str">
        <f t="shared" si="54"/>
        <v/>
      </c>
      <c r="K336" s="53" t="str">
        <f t="shared" si="55"/>
        <v>PP/HU</v>
      </c>
      <c r="L336" t="str">
        <f>IF(C336="","",IF(LEN(Tabel2[[#This Row],[Entiteit of attribuut]])=2,"",Tabel2[[#This Row],[Entiteit]]&amp;"_"&amp;Tabel2[[#This Row],[Entiteit of attribuut]]))</f>
        <v>HU_GADEKCO</v>
      </c>
      <c r="M336" t="str">
        <f>IF(Schema!K349="","",Schema!K349)</f>
        <v/>
      </c>
      <c r="N336" t="str">
        <f>IF(Schema!L349="","",Schema!L349)</f>
        <v/>
      </c>
      <c r="O336" t="str">
        <f>IF(Schema!M349="","",Schema!M349)</f>
        <v/>
      </c>
      <c r="P336" t="str">
        <f>IF(Schema!N349="","",Schema!N349)</f>
        <v/>
      </c>
      <c r="Q336" t="str">
        <f>IF(Schema!P349="","",Schema!P349)</f>
        <v>V</v>
      </c>
    </row>
    <row r="337" spans="1:17" x14ac:dyDescent="0.2">
      <c r="A337" t="str">
        <f>Schema!A350&amp;Schema!B350&amp;Schema!C350&amp;Schema!D350&amp;Schema!E350&amp;Schema!F350</f>
        <v>MYCODE</v>
      </c>
      <c r="B337" t="str">
        <f t="shared" si="48"/>
        <v>HU</v>
      </c>
      <c r="C337" s="52">
        <f>IF(A337="","",IF(LEN(Schema!A350)=2,1,IF(LEN(Schema!B350)=2,10,IF(LEN(Schema!C350)=2,100,IF(LEN(Schema!D350)=2,1000,IF(LEN(Schema!E350)=2,10000,0))))))</f>
        <v>0</v>
      </c>
      <c r="D337" s="52">
        <f t="shared" si="49"/>
        <v>10</v>
      </c>
      <c r="E337" s="52">
        <f>IF(A337="","",SUM(Tabel2[[#This Row],[I1]:[I2]]))</f>
        <v>10</v>
      </c>
      <c r="F337" s="53" t="str">
        <f t="shared" si="50"/>
        <v>PP</v>
      </c>
      <c r="G337" s="53" t="str">
        <f t="shared" si="51"/>
        <v>HU</v>
      </c>
      <c r="H337" s="53" t="str">
        <f t="shared" si="52"/>
        <v/>
      </c>
      <c r="I337" s="53" t="str">
        <f t="shared" si="53"/>
        <v/>
      </c>
      <c r="J337" s="53" t="str">
        <f t="shared" si="54"/>
        <v/>
      </c>
      <c r="K337" s="53" t="str">
        <f t="shared" si="55"/>
        <v>PP/HU</v>
      </c>
      <c r="L337" t="str">
        <f>IF(C337="","",IF(LEN(Tabel2[[#This Row],[Entiteit of attribuut]])=2,"",Tabel2[[#This Row],[Entiteit]]&amp;"_"&amp;Tabel2[[#This Row],[Entiteit of attribuut]]))</f>
        <v>HU_MYCODE</v>
      </c>
      <c r="M337" t="str">
        <f>IF(Schema!K350="","",Schema!K350)</f>
        <v/>
      </c>
      <c r="N337" t="str">
        <f>IF(Schema!L350="","",Schema!L350)</f>
        <v/>
      </c>
      <c r="O337" t="str">
        <f>IF(Schema!M350="","",Schema!M350)</f>
        <v/>
      </c>
      <c r="P337" t="str">
        <f>IF(Schema!N350="","",Schema!N350)</f>
        <v/>
      </c>
      <c r="Q337" t="str">
        <f>IF(Schema!P350="","",Schema!P350)</f>
        <v>O</v>
      </c>
    </row>
    <row r="338" spans="1:17" x14ac:dyDescent="0.2">
      <c r="A338" t="str">
        <f>Schema!A351&amp;Schema!B351&amp;Schema!C351&amp;Schema!D351&amp;Schema!E351&amp;Schema!F351</f>
        <v>NJP</v>
      </c>
      <c r="B338" t="str">
        <f t="shared" si="48"/>
        <v>HU</v>
      </c>
      <c r="C338" s="52">
        <f>IF(A338="","",IF(LEN(Schema!A351)=2,1,IF(LEN(Schema!B351)=2,10,IF(LEN(Schema!C351)=2,100,IF(LEN(Schema!D351)=2,1000,IF(LEN(Schema!E351)=2,10000,0))))))</f>
        <v>0</v>
      </c>
      <c r="D338" s="52">
        <f t="shared" si="49"/>
        <v>10</v>
      </c>
      <c r="E338" s="52">
        <f>IF(A338="","",SUM(Tabel2[[#This Row],[I1]:[I2]]))</f>
        <v>10</v>
      </c>
      <c r="F338" s="53" t="str">
        <f t="shared" si="50"/>
        <v>PP</v>
      </c>
      <c r="G338" s="53" t="str">
        <f t="shared" si="51"/>
        <v>HU</v>
      </c>
      <c r="H338" s="53" t="str">
        <f t="shared" si="52"/>
        <v/>
      </c>
      <c r="I338" s="53" t="str">
        <f t="shared" si="53"/>
        <v/>
      </c>
      <c r="J338" s="53" t="str">
        <f t="shared" si="54"/>
        <v/>
      </c>
      <c r="K338" s="53" t="str">
        <f t="shared" si="55"/>
        <v>PP/HU</v>
      </c>
      <c r="L338" t="str">
        <f>IF(C338="","",IF(LEN(Tabel2[[#This Row],[Entiteit of attribuut]])=2,"",Tabel2[[#This Row],[Entiteit]]&amp;"_"&amp;Tabel2[[#This Row],[Entiteit of attribuut]]))</f>
        <v>HU_NJP</v>
      </c>
      <c r="M338" t="str">
        <f>IF(Schema!K351="","",Schema!K351)</f>
        <v/>
      </c>
      <c r="N338" t="str">
        <f>IF(Schema!L351="","",Schema!L351)</f>
        <v/>
      </c>
      <c r="O338" t="str">
        <f>IF(Schema!M351="","",Schema!M351)</f>
        <v/>
      </c>
      <c r="P338" t="str">
        <f>IF(Schema!N351="","",Schema!N351)</f>
        <v/>
      </c>
      <c r="Q338" t="str">
        <f>IF(Schema!P351="","",Schema!P351)</f>
        <v>O</v>
      </c>
    </row>
    <row r="339" spans="1:17" x14ac:dyDescent="0.2">
      <c r="A339" t="str">
        <f>Schema!A352&amp;Schema!B352&amp;Schema!C352&amp;Schema!D352&amp;Schema!E352&amp;Schema!F352</f>
        <v>PAFWST</v>
      </c>
      <c r="B339" t="str">
        <f t="shared" si="48"/>
        <v>HU</v>
      </c>
      <c r="C339" s="52">
        <f>IF(A339="","",IF(LEN(Schema!A352)=2,1,IF(LEN(Schema!B352)=2,10,IF(LEN(Schema!C352)=2,100,IF(LEN(Schema!D352)=2,1000,IF(LEN(Schema!E352)=2,10000,0))))))</f>
        <v>0</v>
      </c>
      <c r="D339" s="52">
        <f t="shared" si="49"/>
        <v>10</v>
      </c>
      <c r="E339" s="52">
        <f>IF(A339="","",SUM(Tabel2[[#This Row],[I1]:[I2]]))</f>
        <v>10</v>
      </c>
      <c r="F339" s="53" t="str">
        <f t="shared" si="50"/>
        <v>PP</v>
      </c>
      <c r="G339" s="53" t="str">
        <f t="shared" si="51"/>
        <v>HU</v>
      </c>
      <c r="H339" s="53" t="str">
        <f t="shared" si="52"/>
        <v/>
      </c>
      <c r="I339" s="53" t="str">
        <f t="shared" si="53"/>
        <v/>
      </c>
      <c r="J339" s="53" t="str">
        <f t="shared" si="54"/>
        <v/>
      </c>
      <c r="K339" s="53" t="str">
        <f t="shared" si="55"/>
        <v>PP/HU</v>
      </c>
      <c r="L339" t="str">
        <f>IF(C339="","",IF(LEN(Tabel2[[#This Row],[Entiteit of attribuut]])=2,"",Tabel2[[#This Row],[Entiteit]]&amp;"_"&amp;Tabel2[[#This Row],[Entiteit of attribuut]]))</f>
        <v>HU_PAFWST</v>
      </c>
      <c r="M339" t="str">
        <f>IF(Schema!K352="","",Schema!K352)</f>
        <v/>
      </c>
      <c r="N339" t="str">
        <f>IF(Schema!L352="","",Schema!L352)</f>
        <v/>
      </c>
      <c r="O339" t="str">
        <f>IF(Schema!M352="","",Schema!M352)</f>
        <v/>
      </c>
      <c r="P339" t="str">
        <f>IF(Schema!N352="","",Schema!N352)</f>
        <v/>
      </c>
      <c r="Q339" t="str">
        <f>IF(Schema!P352="","",Schema!P352)</f>
        <v>O</v>
      </c>
    </row>
    <row r="340" spans="1:17" x14ac:dyDescent="0.2">
      <c r="A340" t="str">
        <f>Schema!A353&amp;Schema!B353&amp;Schema!C353&amp;Schema!D353&amp;Schema!E353&amp;Schema!F353</f>
        <v>PPRC</v>
      </c>
      <c r="B340" t="str">
        <f t="shared" si="48"/>
        <v>HU</v>
      </c>
      <c r="C340" s="52">
        <f>IF(A340="","",IF(LEN(Schema!A353)=2,1,IF(LEN(Schema!B353)=2,10,IF(LEN(Schema!C353)=2,100,IF(LEN(Schema!D353)=2,1000,IF(LEN(Schema!E353)=2,10000,0))))))</f>
        <v>0</v>
      </c>
      <c r="D340" s="52">
        <f t="shared" si="49"/>
        <v>10</v>
      </c>
      <c r="E340" s="52">
        <f>IF(A340="","",SUM(Tabel2[[#This Row],[I1]:[I2]]))</f>
        <v>10</v>
      </c>
      <c r="F340" s="53" t="str">
        <f t="shared" si="50"/>
        <v>PP</v>
      </c>
      <c r="G340" s="53" t="str">
        <f t="shared" si="51"/>
        <v>HU</v>
      </c>
      <c r="H340" s="53" t="str">
        <f t="shared" si="52"/>
        <v/>
      </c>
      <c r="I340" s="53" t="str">
        <f t="shared" si="53"/>
        <v/>
      </c>
      <c r="J340" s="53" t="str">
        <f t="shared" si="54"/>
        <v/>
      </c>
      <c r="K340" s="53" t="str">
        <f t="shared" si="55"/>
        <v>PP/HU</v>
      </c>
      <c r="L340" t="str">
        <f>IF(C340="","",IF(LEN(Tabel2[[#This Row],[Entiteit of attribuut]])=2,"",Tabel2[[#This Row],[Entiteit]]&amp;"_"&amp;Tabel2[[#This Row],[Entiteit of attribuut]]))</f>
        <v>HU_PPRC</v>
      </c>
      <c r="M340" t="str">
        <f>IF(Schema!K353="","",Schema!K353)</f>
        <v/>
      </c>
      <c r="N340" t="str">
        <f>IF(Schema!L353="","",Schema!L353)</f>
        <v/>
      </c>
      <c r="O340" t="str">
        <f>IF(Schema!M353="","",Schema!M353)</f>
        <v/>
      </c>
      <c r="P340" t="str">
        <f>IF(Schema!N353="","",Schema!N353)</f>
        <v/>
      </c>
      <c r="Q340" t="str">
        <f>IF(Schema!P353="","",Schema!P353)</f>
        <v>O</v>
      </c>
    </row>
    <row r="341" spans="1:17" x14ac:dyDescent="0.2">
      <c r="A341" t="str">
        <f>Schema!A354&amp;Schema!B354&amp;Schema!C354&amp;Schema!D354&amp;Schema!E354&amp;Schema!F354</f>
        <v>PRCPKKT</v>
      </c>
      <c r="B341" t="str">
        <f t="shared" si="48"/>
        <v>HU</v>
      </c>
      <c r="C341" s="52">
        <f>IF(A341="","",IF(LEN(Schema!A354)=2,1,IF(LEN(Schema!B354)=2,10,IF(LEN(Schema!C354)=2,100,IF(LEN(Schema!D354)=2,1000,IF(LEN(Schema!E354)=2,10000,0))))))</f>
        <v>0</v>
      </c>
      <c r="D341" s="52">
        <f t="shared" si="49"/>
        <v>10</v>
      </c>
      <c r="E341" s="52">
        <f>IF(A341="","",SUM(Tabel2[[#This Row],[I1]:[I2]]))</f>
        <v>10</v>
      </c>
      <c r="F341" s="53" t="str">
        <f t="shared" si="50"/>
        <v>PP</v>
      </c>
      <c r="G341" s="53" t="str">
        <f t="shared" si="51"/>
        <v>HU</v>
      </c>
      <c r="H341" s="53" t="str">
        <f t="shared" si="52"/>
        <v/>
      </c>
      <c r="I341" s="53" t="str">
        <f t="shared" si="53"/>
        <v/>
      </c>
      <c r="J341" s="53" t="str">
        <f t="shared" si="54"/>
        <v/>
      </c>
      <c r="K341" s="53" t="str">
        <f t="shared" si="55"/>
        <v>PP/HU</v>
      </c>
      <c r="L341" t="str">
        <f>IF(C341="","",IF(LEN(Tabel2[[#This Row],[Entiteit of attribuut]])=2,"",Tabel2[[#This Row],[Entiteit]]&amp;"_"&amp;Tabel2[[#This Row],[Entiteit of attribuut]]))</f>
        <v>HU_PRCPKKT</v>
      </c>
      <c r="M341" t="str">
        <f>IF(Schema!K354="","",Schema!K354)</f>
        <v/>
      </c>
      <c r="N341" t="str">
        <f>IF(Schema!L354="","",Schema!L354)</f>
        <v/>
      </c>
      <c r="O341" t="str">
        <f>IF(Schema!M354="","",Schema!M354)</f>
        <v/>
      </c>
      <c r="P341" t="str">
        <f>IF(Schema!N354="","",Schema!N354)</f>
        <v/>
      </c>
      <c r="Q341" t="str">
        <f>IF(Schema!P354="","",Schema!P354)</f>
        <v>O</v>
      </c>
    </row>
    <row r="342" spans="1:17" x14ac:dyDescent="0.2">
      <c r="A342" t="str">
        <f>Schema!A355&amp;Schema!B355&amp;Schema!C355&amp;Schema!D355&amp;Schema!E355&amp;Schema!F355</f>
        <v>PRCTEKC</v>
      </c>
      <c r="B342" t="str">
        <f t="shared" si="48"/>
        <v>HU</v>
      </c>
      <c r="C342" s="52">
        <f>IF(A342="","",IF(LEN(Schema!A355)=2,1,IF(LEN(Schema!B355)=2,10,IF(LEN(Schema!C355)=2,100,IF(LEN(Schema!D355)=2,1000,IF(LEN(Schema!E355)=2,10000,0))))))</f>
        <v>0</v>
      </c>
      <c r="D342" s="52">
        <f t="shared" si="49"/>
        <v>10</v>
      </c>
      <c r="E342" s="52">
        <f>IF(A342="","",SUM(Tabel2[[#This Row],[I1]:[I2]]))</f>
        <v>10</v>
      </c>
      <c r="F342" s="53" t="str">
        <f t="shared" si="50"/>
        <v>PP</v>
      </c>
      <c r="G342" s="53" t="str">
        <f t="shared" si="51"/>
        <v>HU</v>
      </c>
      <c r="H342" s="53" t="str">
        <f t="shared" si="52"/>
        <v/>
      </c>
      <c r="I342" s="53" t="str">
        <f t="shared" si="53"/>
        <v/>
      </c>
      <c r="J342" s="53" t="str">
        <f t="shared" si="54"/>
        <v/>
      </c>
      <c r="K342" s="53" t="str">
        <f t="shared" si="55"/>
        <v>PP/HU</v>
      </c>
      <c r="L342" t="str">
        <f>IF(C342="","",IF(LEN(Tabel2[[#This Row],[Entiteit of attribuut]])=2,"",Tabel2[[#This Row],[Entiteit]]&amp;"_"&amp;Tabel2[[#This Row],[Entiteit of attribuut]]))</f>
        <v>HU_PRCTEKC</v>
      </c>
      <c r="M342" t="str">
        <f>IF(Schema!K355="","",Schema!K355)</f>
        <v/>
      </c>
      <c r="N342" t="str">
        <f>IF(Schema!L355="","",Schema!L355)</f>
        <v/>
      </c>
      <c r="O342" t="str">
        <f>IF(Schema!M355="","",Schema!M355)</f>
        <v/>
      </c>
      <c r="P342" t="str">
        <f>IF(Schema!N355="","",Schema!N355)</f>
        <v/>
      </c>
      <c r="Q342" t="str">
        <f>IF(Schema!P355="","",Schema!P355)</f>
        <v>O</v>
      </c>
    </row>
    <row r="343" spans="1:17" x14ac:dyDescent="0.2">
      <c r="A343" t="str">
        <f>Schema!A356&amp;Schema!B356&amp;Schema!C356&amp;Schema!D356&amp;Schema!E356&amp;Schema!F356</f>
        <v>PRMPROM</v>
      </c>
      <c r="B343" t="str">
        <f t="shared" si="48"/>
        <v>HU</v>
      </c>
      <c r="C343" s="52">
        <f>IF(A343="","",IF(LEN(Schema!A356)=2,1,IF(LEN(Schema!B356)=2,10,IF(LEN(Schema!C356)=2,100,IF(LEN(Schema!D356)=2,1000,IF(LEN(Schema!E356)=2,10000,0))))))</f>
        <v>0</v>
      </c>
      <c r="D343" s="52">
        <f t="shared" si="49"/>
        <v>10</v>
      </c>
      <c r="E343" s="52">
        <f>IF(A343="","",SUM(Tabel2[[#This Row],[I1]:[I2]]))</f>
        <v>10</v>
      </c>
      <c r="F343" s="53" t="str">
        <f t="shared" si="50"/>
        <v>PP</v>
      </c>
      <c r="G343" s="53" t="str">
        <f t="shared" si="51"/>
        <v>HU</v>
      </c>
      <c r="H343" s="53" t="str">
        <f t="shared" si="52"/>
        <v/>
      </c>
      <c r="I343" s="53" t="str">
        <f t="shared" si="53"/>
        <v/>
      </c>
      <c r="J343" s="53" t="str">
        <f t="shared" si="54"/>
        <v/>
      </c>
      <c r="K343" s="53" t="str">
        <f t="shared" si="55"/>
        <v>PP/HU</v>
      </c>
      <c r="L343" t="str">
        <f>IF(C343="","",IF(LEN(Tabel2[[#This Row],[Entiteit of attribuut]])=2,"",Tabel2[[#This Row],[Entiteit]]&amp;"_"&amp;Tabel2[[#This Row],[Entiteit of attribuut]]))</f>
        <v>HU_PRMPROM</v>
      </c>
      <c r="M343" t="str">
        <f>IF(Schema!K356="","",Schema!K356)</f>
        <v/>
      </c>
      <c r="N343" t="str">
        <f>IF(Schema!L356="","",Schema!L356)</f>
        <v/>
      </c>
      <c r="O343" t="str">
        <f>IF(Schema!M356="","",Schema!M356)</f>
        <v/>
      </c>
      <c r="P343" t="str">
        <f>IF(Schema!N356="","",Schema!N356)</f>
        <v/>
      </c>
      <c r="Q343" t="str">
        <f>IF(Schema!P356="","",Schema!P356)</f>
        <v>O</v>
      </c>
    </row>
    <row r="344" spans="1:17" x14ac:dyDescent="0.2">
      <c r="A344" t="str">
        <f>Schema!A357&amp;Schema!B357&amp;Schema!C357&amp;Schema!D357&amp;Schema!E357&amp;Schema!F357</f>
        <v>RELVRH</v>
      </c>
      <c r="B344" t="str">
        <f t="shared" si="48"/>
        <v>HU</v>
      </c>
      <c r="C344" s="52">
        <f>IF(A344="","",IF(LEN(Schema!A357)=2,1,IF(LEN(Schema!B357)=2,10,IF(LEN(Schema!C357)=2,100,IF(LEN(Schema!D357)=2,1000,IF(LEN(Schema!E357)=2,10000,0))))))</f>
        <v>0</v>
      </c>
      <c r="D344" s="52">
        <f t="shared" si="49"/>
        <v>10</v>
      </c>
      <c r="E344" s="52">
        <f>IF(A344="","",SUM(Tabel2[[#This Row],[I1]:[I2]]))</f>
        <v>10</v>
      </c>
      <c r="F344" s="53" t="str">
        <f t="shared" si="50"/>
        <v>PP</v>
      </c>
      <c r="G344" s="53" t="str">
        <f t="shared" si="51"/>
        <v>HU</v>
      </c>
      <c r="H344" s="53" t="str">
        <f t="shared" si="52"/>
        <v/>
      </c>
      <c r="I344" s="53" t="str">
        <f t="shared" si="53"/>
        <v/>
      </c>
      <c r="J344" s="53" t="str">
        <f t="shared" si="54"/>
        <v/>
      </c>
      <c r="K344" s="53" t="str">
        <f t="shared" si="55"/>
        <v>PP/HU</v>
      </c>
      <c r="L344" t="str">
        <f>IF(C344="","",IF(LEN(Tabel2[[#This Row],[Entiteit of attribuut]])=2,"",Tabel2[[#This Row],[Entiteit]]&amp;"_"&amp;Tabel2[[#This Row],[Entiteit of attribuut]]))</f>
        <v>HU_RELVRH</v>
      </c>
      <c r="M344" t="str">
        <f>IF(Schema!K357="","",Schema!K357)</f>
        <v/>
      </c>
      <c r="N344" t="str">
        <f>IF(Schema!L357="","",Schema!L357)</f>
        <v/>
      </c>
      <c r="O344" t="str">
        <f>IF(Schema!M357="","",Schema!M357)</f>
        <v/>
      </c>
      <c r="P344" t="str">
        <f>IF(Schema!N357="","",Schema!N357)</f>
        <v/>
      </c>
      <c r="Q344" t="str">
        <f>IF(Schema!P357="","",Schema!P357)</f>
        <v>O</v>
      </c>
    </row>
    <row r="345" spans="1:17" x14ac:dyDescent="0.2">
      <c r="A345" t="str">
        <f>Schema!A358&amp;Schema!B358&amp;Schema!C358&amp;Schema!D358&amp;Schema!E358&amp;Schema!F358</f>
        <v>RELVVNR</v>
      </c>
      <c r="B345" t="str">
        <f t="shared" si="48"/>
        <v>HU</v>
      </c>
      <c r="C345" s="52">
        <f>IF(A345="","",IF(LEN(Schema!A358)=2,1,IF(LEN(Schema!B358)=2,10,IF(LEN(Schema!C358)=2,100,IF(LEN(Schema!D358)=2,1000,IF(LEN(Schema!E358)=2,10000,0))))))</f>
        <v>0</v>
      </c>
      <c r="D345" s="52">
        <f t="shared" si="49"/>
        <v>10</v>
      </c>
      <c r="E345" s="52">
        <f>IF(A345="","",SUM(Tabel2[[#This Row],[I1]:[I2]]))</f>
        <v>10</v>
      </c>
      <c r="F345" s="53" t="str">
        <f t="shared" si="50"/>
        <v>PP</v>
      </c>
      <c r="G345" s="53" t="str">
        <f t="shared" si="51"/>
        <v>HU</v>
      </c>
      <c r="H345" s="53" t="str">
        <f t="shared" si="52"/>
        <v/>
      </c>
      <c r="I345" s="53" t="str">
        <f t="shared" si="53"/>
        <v/>
      </c>
      <c r="J345" s="53" t="str">
        <f t="shared" si="54"/>
        <v/>
      </c>
      <c r="K345" s="53" t="str">
        <f t="shared" si="55"/>
        <v>PP/HU</v>
      </c>
      <c r="L345" t="str">
        <f>IF(C345="","",IF(LEN(Tabel2[[#This Row],[Entiteit of attribuut]])=2,"",Tabel2[[#This Row],[Entiteit]]&amp;"_"&amp;Tabel2[[#This Row],[Entiteit of attribuut]]))</f>
        <v>HU_RELVVNR</v>
      </c>
      <c r="M345" t="str">
        <f>IF(Schema!K358="","",Schema!K358)</f>
        <v/>
      </c>
      <c r="N345" t="str">
        <f>IF(Schema!L358="","",Schema!L358)</f>
        <v/>
      </c>
      <c r="O345" t="str">
        <f>IF(Schema!M358="","",Schema!M358)</f>
        <v/>
      </c>
      <c r="P345" t="str">
        <f>IF(Schema!N358="","",Schema!N358)</f>
        <v/>
      </c>
      <c r="Q345" t="str">
        <f>IF(Schema!P358="","",Schema!P358)</f>
        <v>O</v>
      </c>
    </row>
    <row r="346" spans="1:17" x14ac:dyDescent="0.2">
      <c r="A346" t="str">
        <f>Schema!A359&amp;Schema!B359&amp;Schema!C359&amp;Schema!D359&amp;Schema!E359&amp;Schema!F359</f>
        <v>RJRCOR</v>
      </c>
      <c r="B346" t="str">
        <f t="shared" si="48"/>
        <v>HU</v>
      </c>
      <c r="C346" s="52">
        <f>IF(A346="","",IF(LEN(Schema!A359)=2,1,IF(LEN(Schema!B359)=2,10,IF(LEN(Schema!C359)=2,100,IF(LEN(Schema!D359)=2,1000,IF(LEN(Schema!E359)=2,10000,0))))))</f>
        <v>0</v>
      </c>
      <c r="D346" s="52">
        <f t="shared" si="49"/>
        <v>10</v>
      </c>
      <c r="E346" s="52">
        <f>IF(A346="","",SUM(Tabel2[[#This Row],[I1]:[I2]]))</f>
        <v>10</v>
      </c>
      <c r="F346" s="53" t="str">
        <f t="shared" si="50"/>
        <v>PP</v>
      </c>
      <c r="G346" s="53" t="str">
        <f t="shared" si="51"/>
        <v>HU</v>
      </c>
      <c r="H346" s="53" t="str">
        <f t="shared" si="52"/>
        <v/>
      </c>
      <c r="I346" s="53" t="str">
        <f t="shared" si="53"/>
        <v/>
      </c>
      <c r="J346" s="53" t="str">
        <f t="shared" si="54"/>
        <v/>
      </c>
      <c r="K346" s="53" t="str">
        <f t="shared" si="55"/>
        <v>PP/HU</v>
      </c>
      <c r="L346" t="str">
        <f>IF(C346="","",IF(LEN(Tabel2[[#This Row],[Entiteit of attribuut]])=2,"",Tabel2[[#This Row],[Entiteit]]&amp;"_"&amp;Tabel2[[#This Row],[Entiteit of attribuut]]))</f>
        <v>HU_RJRCOR</v>
      </c>
      <c r="M346" t="str">
        <f>IF(Schema!K359="","",Schema!K359)</f>
        <v/>
      </c>
      <c r="N346" t="str">
        <f>IF(Schema!L359="","",Schema!L359)</f>
        <v/>
      </c>
      <c r="O346" t="str">
        <f>IF(Schema!M359="","",Schema!M359)</f>
        <v/>
      </c>
      <c r="P346" t="str">
        <f>IF(Schema!N359="","",Schema!N359)</f>
        <v/>
      </c>
      <c r="Q346" t="str">
        <f>IF(Schema!P359="","",Schema!P359)</f>
        <v>O</v>
      </c>
    </row>
    <row r="347" spans="1:17" x14ac:dyDescent="0.2">
      <c r="A347" t="str">
        <f>Schema!A360&amp;Schema!B360&amp;Schema!C360&amp;Schema!D360&amp;Schema!E360&amp;Schema!F360</f>
        <v>TCORBDR</v>
      </c>
      <c r="B347" t="str">
        <f t="shared" si="48"/>
        <v>HU</v>
      </c>
      <c r="C347" s="52">
        <f>IF(A347="","",IF(LEN(Schema!A360)=2,1,IF(LEN(Schema!B360)=2,10,IF(LEN(Schema!C360)=2,100,IF(LEN(Schema!D360)=2,1000,IF(LEN(Schema!E360)=2,10000,0))))))</f>
        <v>0</v>
      </c>
      <c r="D347" s="52">
        <f t="shared" si="49"/>
        <v>10</v>
      </c>
      <c r="E347" s="52">
        <f>IF(A347="","",SUM(Tabel2[[#This Row],[I1]:[I2]]))</f>
        <v>10</v>
      </c>
      <c r="F347" s="53" t="str">
        <f t="shared" si="50"/>
        <v>PP</v>
      </c>
      <c r="G347" s="53" t="str">
        <f t="shared" si="51"/>
        <v>HU</v>
      </c>
      <c r="H347" s="53" t="str">
        <f t="shared" si="52"/>
        <v/>
      </c>
      <c r="I347" s="53" t="str">
        <f t="shared" si="53"/>
        <v/>
      </c>
      <c r="J347" s="53" t="str">
        <f t="shared" si="54"/>
        <v/>
      </c>
      <c r="K347" s="53" t="str">
        <f t="shared" si="55"/>
        <v>PP/HU</v>
      </c>
      <c r="L347" t="str">
        <f>IF(C347="","",IF(LEN(Tabel2[[#This Row],[Entiteit of attribuut]])=2,"",Tabel2[[#This Row],[Entiteit]]&amp;"_"&amp;Tabel2[[#This Row],[Entiteit of attribuut]]))</f>
        <v>HU_TCORBDR</v>
      </c>
      <c r="M347" t="str">
        <f>IF(Schema!K360="","",Schema!K360)</f>
        <v/>
      </c>
      <c r="N347" t="str">
        <f>IF(Schema!L360="","",Schema!L360)</f>
        <v/>
      </c>
      <c r="O347" t="str">
        <f>IF(Schema!M360="","",Schema!M360)</f>
        <v/>
      </c>
      <c r="P347" t="str">
        <f>IF(Schema!N360="","",Schema!N360)</f>
        <v/>
      </c>
      <c r="Q347" t="str">
        <f>IF(Schema!P360="","",Schema!P360)</f>
        <v>O</v>
      </c>
    </row>
    <row r="348" spans="1:17" x14ac:dyDescent="0.2">
      <c r="A348" t="str">
        <f>Schema!A361&amp;Schema!B361&amp;Schema!C361&amp;Schema!D361&amp;Schema!E361&amp;Schema!F361</f>
        <v>VERZSOM</v>
      </c>
      <c r="B348" t="str">
        <f t="shared" si="48"/>
        <v>HU</v>
      </c>
      <c r="C348" s="52">
        <f>IF(A348="","",IF(LEN(Schema!A361)=2,1,IF(LEN(Schema!B361)=2,10,IF(LEN(Schema!C361)=2,100,IF(LEN(Schema!D361)=2,1000,IF(LEN(Schema!E361)=2,10000,0))))))</f>
        <v>0</v>
      </c>
      <c r="D348" s="52">
        <f t="shared" si="49"/>
        <v>10</v>
      </c>
      <c r="E348" s="52">
        <f>IF(A348="","",SUM(Tabel2[[#This Row],[I1]:[I2]]))</f>
        <v>10</v>
      </c>
      <c r="F348" s="53" t="str">
        <f t="shared" si="50"/>
        <v>PP</v>
      </c>
      <c r="G348" s="53" t="str">
        <f t="shared" si="51"/>
        <v>HU</v>
      </c>
      <c r="H348" s="53" t="str">
        <f t="shared" si="52"/>
        <v/>
      </c>
      <c r="I348" s="53" t="str">
        <f t="shared" si="53"/>
        <v/>
      </c>
      <c r="J348" s="53" t="str">
        <f t="shared" si="54"/>
        <v/>
      </c>
      <c r="K348" s="53" t="str">
        <f t="shared" si="55"/>
        <v>PP/HU</v>
      </c>
      <c r="L348" t="str">
        <f>IF(C348="","",IF(LEN(Tabel2[[#This Row],[Entiteit of attribuut]])=2,"",Tabel2[[#This Row],[Entiteit]]&amp;"_"&amp;Tabel2[[#This Row],[Entiteit of attribuut]]))</f>
        <v>HU_VERZSOM</v>
      </c>
      <c r="M348" t="str">
        <f>IF(Schema!K361="","",Schema!K361)</f>
        <v/>
      </c>
      <c r="N348" t="str">
        <f>IF(Schema!L361="","",Schema!L361)</f>
        <v/>
      </c>
      <c r="O348" t="str">
        <f>IF(Schema!M361="","",Schema!M361)</f>
        <v/>
      </c>
      <c r="P348" t="str">
        <f>IF(Schema!N361="","",Schema!N361)</f>
        <v/>
      </c>
      <c r="Q348" t="str">
        <f>IF(Schema!P361="","",Schema!P361)</f>
        <v>O</v>
      </c>
    </row>
    <row r="349" spans="1:17" x14ac:dyDescent="0.2">
      <c r="A349" t="str">
        <f>Schema!A362&amp;Schema!B362&amp;Schema!C362&amp;Schema!D362&amp;Schema!E362&amp;Schema!F362</f>
        <v>VGBRA</v>
      </c>
      <c r="B349" t="str">
        <f t="shared" si="48"/>
        <v>HU</v>
      </c>
      <c r="C349" s="52">
        <f>IF(A349="","",IF(LEN(Schema!A362)=2,1,IF(LEN(Schema!B362)=2,10,IF(LEN(Schema!C362)=2,100,IF(LEN(Schema!D362)=2,1000,IF(LEN(Schema!E362)=2,10000,0))))))</f>
        <v>0</v>
      </c>
      <c r="D349" s="52">
        <f t="shared" si="49"/>
        <v>10</v>
      </c>
      <c r="E349" s="52">
        <f>IF(A349="","",SUM(Tabel2[[#This Row],[I1]:[I2]]))</f>
        <v>10</v>
      </c>
      <c r="F349" s="53" t="str">
        <f t="shared" si="50"/>
        <v>PP</v>
      </c>
      <c r="G349" s="53" t="str">
        <f t="shared" si="51"/>
        <v>HU</v>
      </c>
      <c r="H349" s="53" t="str">
        <f t="shared" si="52"/>
        <v/>
      </c>
      <c r="I349" s="53" t="str">
        <f t="shared" si="53"/>
        <v/>
      </c>
      <c r="J349" s="53" t="str">
        <f t="shared" si="54"/>
        <v/>
      </c>
      <c r="K349" s="53" t="str">
        <f t="shared" si="55"/>
        <v>PP/HU</v>
      </c>
      <c r="L349" t="str">
        <f>IF(C349="","",IF(LEN(Tabel2[[#This Row],[Entiteit of attribuut]])=2,"",Tabel2[[#This Row],[Entiteit]]&amp;"_"&amp;Tabel2[[#This Row],[Entiteit of attribuut]]))</f>
        <v>HU_VGBRA</v>
      </c>
      <c r="M349" t="str">
        <f>IF(Schema!K362="","",Schema!K362)</f>
        <v/>
      </c>
      <c r="N349" t="str">
        <f>IF(Schema!L362="","",Schema!L362)</f>
        <v/>
      </c>
      <c r="O349" t="str">
        <f>IF(Schema!M362="","",Schema!M362)</f>
        <v/>
      </c>
      <c r="P349" t="str">
        <f>IF(Schema!N362="","",Schema!N362)</f>
        <v/>
      </c>
      <c r="Q349" t="str">
        <f>IF(Schema!P362="","",Schema!P362)</f>
        <v>O</v>
      </c>
    </row>
    <row r="350" spans="1:17" x14ac:dyDescent="0.2">
      <c r="A350" t="str">
        <f>Schema!A363&amp;Schema!B363&amp;Schema!C363&amp;Schema!D363&amp;Schema!E363&amp;Schema!F363</f>
        <v>VOLGNUM</v>
      </c>
      <c r="B350" t="str">
        <f t="shared" si="48"/>
        <v>HU</v>
      </c>
      <c r="C350" s="52">
        <f>IF(A350="","",IF(LEN(Schema!A363)=2,1,IF(LEN(Schema!B363)=2,10,IF(LEN(Schema!C363)=2,100,IF(LEN(Schema!D363)=2,1000,IF(LEN(Schema!E363)=2,10000,0))))))</f>
        <v>0</v>
      </c>
      <c r="D350" s="52">
        <f t="shared" si="49"/>
        <v>10</v>
      </c>
      <c r="E350" s="52">
        <f>IF(A350="","",SUM(Tabel2[[#This Row],[I1]:[I2]]))</f>
        <v>10</v>
      </c>
      <c r="F350" s="53" t="str">
        <f t="shared" si="50"/>
        <v>PP</v>
      </c>
      <c r="G350" s="53" t="str">
        <f t="shared" si="51"/>
        <v>HU</v>
      </c>
      <c r="H350" s="53" t="str">
        <f t="shared" si="52"/>
        <v/>
      </c>
      <c r="I350" s="53" t="str">
        <f t="shared" si="53"/>
        <v/>
      </c>
      <c r="J350" s="53" t="str">
        <f t="shared" si="54"/>
        <v/>
      </c>
      <c r="K350" s="53" t="str">
        <f t="shared" si="55"/>
        <v>PP/HU</v>
      </c>
      <c r="L350" t="str">
        <f>IF(C350="","",IF(LEN(Tabel2[[#This Row],[Entiteit of attribuut]])=2,"",Tabel2[[#This Row],[Entiteit]]&amp;"_"&amp;Tabel2[[#This Row],[Entiteit of attribuut]]))</f>
        <v>HU_VOLGNUM</v>
      </c>
      <c r="M350" t="str">
        <f>IF(Schema!K363="","",Schema!K363)</f>
        <v/>
      </c>
      <c r="N350" t="str">
        <f>IF(Schema!L363="","",Schema!L363)</f>
        <v/>
      </c>
      <c r="O350" t="str">
        <f>IF(Schema!M363="","",Schema!M363)</f>
        <v/>
      </c>
      <c r="P350" t="str">
        <f>IF(Schema!N363="","",Schema!N363)</f>
        <v/>
      </c>
      <c r="Q350" t="str">
        <f>IF(Schema!P363="","",Schema!P363)</f>
        <v>LEEG</v>
      </c>
    </row>
    <row r="351" spans="1:17" x14ac:dyDescent="0.2">
      <c r="A351" t="str">
        <f>Schema!A364&amp;Schema!B364&amp;Schema!C364&amp;Schema!D364&amp;Schema!E364&amp;Schema!F364</f>
        <v>VRWRKCD</v>
      </c>
      <c r="B351" t="str">
        <f t="shared" si="48"/>
        <v>HU</v>
      </c>
      <c r="C351" s="52">
        <f>IF(A351="","",IF(LEN(Schema!A364)=2,1,IF(LEN(Schema!B364)=2,10,IF(LEN(Schema!C364)=2,100,IF(LEN(Schema!D364)=2,1000,IF(LEN(Schema!E364)=2,10000,0))))))</f>
        <v>0</v>
      </c>
      <c r="D351" s="52">
        <f t="shared" si="49"/>
        <v>10</v>
      </c>
      <c r="E351" s="52">
        <f>IF(A351="","",SUM(Tabel2[[#This Row],[I1]:[I2]]))</f>
        <v>10</v>
      </c>
      <c r="F351" s="53" t="str">
        <f t="shared" si="50"/>
        <v>PP</v>
      </c>
      <c r="G351" s="53" t="str">
        <f t="shared" si="51"/>
        <v>HU</v>
      </c>
      <c r="H351" s="53" t="str">
        <f t="shared" si="52"/>
        <v/>
      </c>
      <c r="I351" s="53" t="str">
        <f t="shared" si="53"/>
        <v/>
      </c>
      <c r="J351" s="53" t="str">
        <f t="shared" si="54"/>
        <v/>
      </c>
      <c r="K351" s="53" t="str">
        <f t="shared" si="55"/>
        <v>PP/HU</v>
      </c>
      <c r="L351" t="str">
        <f>IF(C351="","",IF(LEN(Tabel2[[#This Row],[Entiteit of attribuut]])=2,"",Tabel2[[#This Row],[Entiteit]]&amp;"_"&amp;Tabel2[[#This Row],[Entiteit of attribuut]]))</f>
        <v>HU_VRWRKCD</v>
      </c>
      <c r="M351" t="str">
        <f>IF(Schema!K364="","",Schema!K364)</f>
        <v/>
      </c>
      <c r="N351" t="str">
        <f>IF(Schema!L364="","",Schema!L364)</f>
        <v/>
      </c>
      <c r="O351" t="str">
        <f>IF(Schema!M364="","",Schema!M364)</f>
        <v/>
      </c>
      <c r="P351" t="str">
        <f>IF(Schema!N364="","",Schema!N364)</f>
        <v/>
      </c>
      <c r="Q351" t="str">
        <f>IF(Schema!P364="","",Schema!P364)</f>
        <v>LEEG</v>
      </c>
    </row>
    <row r="352" spans="1:17" x14ac:dyDescent="0.2">
      <c r="A352" t="str">
        <f>Schema!A365&amp;Schema!B365&amp;Schema!C365&amp;Schema!D365&amp;Schema!E365&amp;Schema!F365</f>
        <v>WPREMBP</v>
      </c>
      <c r="B352" t="str">
        <f t="shared" si="48"/>
        <v>HU</v>
      </c>
      <c r="C352" s="52">
        <f>IF(A352="","",IF(LEN(Schema!A365)=2,1,IF(LEN(Schema!B365)=2,10,IF(LEN(Schema!C365)=2,100,IF(LEN(Schema!D365)=2,1000,IF(LEN(Schema!E365)=2,10000,0))))))</f>
        <v>0</v>
      </c>
      <c r="D352" s="52">
        <f t="shared" si="49"/>
        <v>10</v>
      </c>
      <c r="E352" s="52">
        <f>IF(A352="","",SUM(Tabel2[[#This Row],[I1]:[I2]]))</f>
        <v>10</v>
      </c>
      <c r="F352" s="53" t="str">
        <f t="shared" si="50"/>
        <v>PP</v>
      </c>
      <c r="G352" s="53" t="str">
        <f t="shared" si="51"/>
        <v>HU</v>
      </c>
      <c r="H352" s="53" t="str">
        <f t="shared" si="52"/>
        <v/>
      </c>
      <c r="I352" s="53" t="str">
        <f t="shared" si="53"/>
        <v/>
      </c>
      <c r="J352" s="53" t="str">
        <f t="shared" si="54"/>
        <v/>
      </c>
      <c r="K352" s="53" t="str">
        <f t="shared" si="55"/>
        <v>PP/HU</v>
      </c>
      <c r="L352" t="str">
        <f>IF(C352="","",IF(LEN(Tabel2[[#This Row],[Entiteit of attribuut]])=2,"",Tabel2[[#This Row],[Entiteit]]&amp;"_"&amp;Tabel2[[#This Row],[Entiteit of attribuut]]))</f>
        <v>HU_WPREMBP</v>
      </c>
      <c r="M352" t="str">
        <f>IF(Schema!K365="","",Schema!K365)</f>
        <v/>
      </c>
      <c r="N352" t="str">
        <f>IF(Schema!L365="","",Schema!L365)</f>
        <v/>
      </c>
      <c r="O352" t="str">
        <f>IF(Schema!M365="","",Schema!M365)</f>
        <v/>
      </c>
      <c r="P352" t="str">
        <f>IF(Schema!N365="","",Schema!N365)</f>
        <v/>
      </c>
      <c r="Q352" t="str">
        <f>IF(Schema!P365="","",Schema!P365)</f>
        <v>O</v>
      </c>
    </row>
    <row r="353" spans="1:17" x14ac:dyDescent="0.2">
      <c r="A353" t="str">
        <f>Schema!A366&amp;Schema!B366&amp;Schema!C366&amp;Schema!D366&amp;Schema!E366&amp;Schema!F366</f>
        <v>MP</v>
      </c>
      <c r="B353" t="str">
        <f t="shared" si="48"/>
        <v>MP</v>
      </c>
      <c r="C353" s="52">
        <f>IF(A353="","",IF(LEN(Schema!A366)=2,1,IF(LEN(Schema!B366)=2,10,IF(LEN(Schema!C366)=2,100,IF(LEN(Schema!D366)=2,1000,IF(LEN(Schema!E366)=2,10000,0))))))</f>
        <v>100</v>
      </c>
      <c r="D353" s="52">
        <f t="shared" si="49"/>
        <v>100</v>
      </c>
      <c r="E353" s="52">
        <f>IF(A353="","",SUM(Tabel2[[#This Row],[I1]:[I2]]))</f>
        <v>200</v>
      </c>
      <c r="F353" s="53" t="str">
        <f t="shared" si="50"/>
        <v>PP</v>
      </c>
      <c r="G353" s="53" t="str">
        <f t="shared" si="51"/>
        <v>HU</v>
      </c>
      <c r="H353" s="53" t="str">
        <f t="shared" si="52"/>
        <v>MP</v>
      </c>
      <c r="I353" s="53" t="str">
        <f t="shared" si="53"/>
        <v/>
      </c>
      <c r="J353" s="53" t="str">
        <f t="shared" si="54"/>
        <v/>
      </c>
      <c r="K353" s="53" t="str">
        <f t="shared" si="55"/>
        <v>PP/HU/MP</v>
      </c>
      <c r="L353" t="str">
        <f>IF(C353="","",IF(LEN(Tabel2[[#This Row],[Entiteit of attribuut]])=2,"",Tabel2[[#This Row],[Entiteit]]&amp;"_"&amp;Tabel2[[#This Row],[Entiteit of attribuut]]))</f>
        <v/>
      </c>
      <c r="M353" t="str">
        <f>IF(Schema!K366="","",Schema!K366)</f>
        <v/>
      </c>
      <c r="N353" t="str">
        <f>IF(Schema!L366="","",Schema!L366)</f>
        <v/>
      </c>
      <c r="O353" t="str">
        <f>IF(Schema!M366="","",Schema!M366)</f>
        <v/>
      </c>
      <c r="P353" t="str">
        <f>IF(Schema!N366="","",Schema!N366)</f>
        <v/>
      </c>
      <c r="Q353" t="str">
        <f>IF(Schema!P366="","",Schema!P366)</f>
        <v>O</v>
      </c>
    </row>
    <row r="354" spans="1:17" x14ac:dyDescent="0.2">
      <c r="A354" t="str">
        <f>Schema!A367&amp;Schema!B367&amp;Schema!C367&amp;Schema!D367&amp;Schema!E367&amp;Schema!F367</f>
        <v>MYAAND</v>
      </c>
      <c r="B354" t="str">
        <f t="shared" si="48"/>
        <v>MP</v>
      </c>
      <c r="C354" s="52">
        <f>IF(A354="","",IF(LEN(Schema!A367)=2,1,IF(LEN(Schema!B367)=2,10,IF(LEN(Schema!C367)=2,100,IF(LEN(Schema!D367)=2,1000,IF(LEN(Schema!E367)=2,10000,0))))))</f>
        <v>0</v>
      </c>
      <c r="D354" s="52">
        <f t="shared" si="49"/>
        <v>100</v>
      </c>
      <c r="E354" s="52">
        <f>IF(A354="","",SUM(Tabel2[[#This Row],[I1]:[I2]]))</f>
        <v>100</v>
      </c>
      <c r="F354" s="53" t="str">
        <f t="shared" si="50"/>
        <v>PP</v>
      </c>
      <c r="G354" s="53" t="str">
        <f t="shared" si="51"/>
        <v>HU</v>
      </c>
      <c r="H354" s="53" t="str">
        <f t="shared" si="52"/>
        <v>MP</v>
      </c>
      <c r="I354" s="53" t="str">
        <f t="shared" si="53"/>
        <v/>
      </c>
      <c r="J354" s="53" t="str">
        <f t="shared" si="54"/>
        <v/>
      </c>
      <c r="K354" s="53" t="str">
        <f t="shared" si="55"/>
        <v>PP/HU/MP</v>
      </c>
      <c r="L354" t="str">
        <f>IF(C354="","",IF(LEN(Tabel2[[#This Row],[Entiteit of attribuut]])=2,"",Tabel2[[#This Row],[Entiteit]]&amp;"_"&amp;Tabel2[[#This Row],[Entiteit of attribuut]]))</f>
        <v>MP_MYAAND</v>
      </c>
      <c r="M354" t="str">
        <f>IF(Schema!K367="","",Schema!K367)</f>
        <v/>
      </c>
      <c r="N354" t="str">
        <f>IF(Schema!L367="","",Schema!L367)</f>
        <v/>
      </c>
      <c r="O354" t="str">
        <f>IF(Schema!M367="","",Schema!M367)</f>
        <v/>
      </c>
      <c r="P354" t="str">
        <f>IF(Schema!N367="","",Schema!N367)</f>
        <v/>
      </c>
      <c r="Q354" t="str">
        <f>IF(Schema!P367="","",Schema!P367)</f>
        <v>O</v>
      </c>
    </row>
    <row r="355" spans="1:17" x14ac:dyDescent="0.2">
      <c r="A355" t="str">
        <f>Schema!A368&amp;Schema!B368&amp;Schema!C368&amp;Schema!D368&amp;Schema!E368&amp;Schema!F368</f>
        <v>POOLNUM</v>
      </c>
      <c r="B355" t="str">
        <f t="shared" si="48"/>
        <v>MP</v>
      </c>
      <c r="C355" s="52">
        <f>IF(A355="","",IF(LEN(Schema!A368)=2,1,IF(LEN(Schema!B368)=2,10,IF(LEN(Schema!C368)=2,100,IF(LEN(Schema!D368)=2,1000,IF(LEN(Schema!E368)=2,10000,0))))))</f>
        <v>0</v>
      </c>
      <c r="D355" s="52">
        <f t="shared" si="49"/>
        <v>100</v>
      </c>
      <c r="E355" s="52">
        <f>IF(A355="","",SUM(Tabel2[[#This Row],[I1]:[I2]]))</f>
        <v>100</v>
      </c>
      <c r="F355" s="53" t="str">
        <f t="shared" si="50"/>
        <v>PP</v>
      </c>
      <c r="G355" s="53" t="str">
        <f t="shared" si="51"/>
        <v>HU</v>
      </c>
      <c r="H355" s="53" t="str">
        <f t="shared" si="52"/>
        <v>MP</v>
      </c>
      <c r="I355" s="53" t="str">
        <f t="shared" si="53"/>
        <v/>
      </c>
      <c r="J355" s="53" t="str">
        <f t="shared" si="54"/>
        <v/>
      </c>
      <c r="K355" s="53" t="str">
        <f t="shared" si="55"/>
        <v>PP/HU/MP</v>
      </c>
      <c r="L355" t="str">
        <f>IF(C355="","",IF(LEN(Tabel2[[#This Row],[Entiteit of attribuut]])=2,"",Tabel2[[#This Row],[Entiteit]]&amp;"_"&amp;Tabel2[[#This Row],[Entiteit of attribuut]]))</f>
        <v>MP_POOLNUM</v>
      </c>
      <c r="M355" t="str">
        <f>IF(Schema!K368="","",Schema!K368)</f>
        <v/>
      </c>
      <c r="N355" t="str">
        <f>IF(Schema!L368="","",Schema!L368)</f>
        <v/>
      </c>
      <c r="O355" t="str">
        <f>IF(Schema!M368="","",Schema!M368)</f>
        <v/>
      </c>
      <c r="P355" t="str">
        <f>IF(Schema!N368="","",Schema!N368)</f>
        <v/>
      </c>
      <c r="Q355" t="str">
        <f>IF(Schema!P368="","",Schema!P368)</f>
        <v>V</v>
      </c>
    </row>
    <row r="356" spans="1:17" x14ac:dyDescent="0.2">
      <c r="A356" t="str">
        <f>Schema!A369&amp;Schema!B369&amp;Schema!C369&amp;Schema!D369&amp;Schema!E369&amp;Schema!F369</f>
        <v>PLLEAD</v>
      </c>
      <c r="B356" t="str">
        <f t="shared" si="48"/>
        <v>MP</v>
      </c>
      <c r="C356" s="52">
        <f>IF(A356="","",IF(LEN(Schema!A369)=2,1,IF(LEN(Schema!B369)=2,10,IF(LEN(Schema!C369)=2,100,IF(LEN(Schema!D369)=2,1000,IF(LEN(Schema!E369)=2,10000,0))))))</f>
        <v>0</v>
      </c>
      <c r="D356" s="52">
        <f t="shared" si="49"/>
        <v>100</v>
      </c>
      <c r="E356" s="52">
        <f>IF(A356="","",SUM(Tabel2[[#This Row],[I1]:[I2]]))</f>
        <v>100</v>
      </c>
      <c r="F356" s="53" t="str">
        <f t="shared" si="50"/>
        <v>PP</v>
      </c>
      <c r="G356" s="53" t="str">
        <f t="shared" si="51"/>
        <v>HU</v>
      </c>
      <c r="H356" s="53" t="str">
        <f t="shared" si="52"/>
        <v>MP</v>
      </c>
      <c r="I356" s="53" t="str">
        <f t="shared" si="53"/>
        <v/>
      </c>
      <c r="J356" s="53" t="str">
        <f t="shared" si="54"/>
        <v/>
      </c>
      <c r="K356" s="53" t="str">
        <f t="shared" si="55"/>
        <v>PP/HU/MP</v>
      </c>
      <c r="L356" t="str">
        <f>IF(C356="","",IF(LEN(Tabel2[[#This Row],[Entiteit of attribuut]])=2,"",Tabel2[[#This Row],[Entiteit]]&amp;"_"&amp;Tabel2[[#This Row],[Entiteit of attribuut]]))</f>
        <v>MP_PLLEAD</v>
      </c>
      <c r="M356" t="str">
        <f>IF(Schema!K369="","",Schema!K369)</f>
        <v/>
      </c>
      <c r="N356" t="str">
        <f>IF(Schema!L369="","",Schema!L369)</f>
        <v/>
      </c>
      <c r="O356" t="str">
        <f>IF(Schema!M369="","",Schema!M369)</f>
        <v/>
      </c>
      <c r="P356" t="str">
        <f>IF(Schema!N369="","",Schema!N369)</f>
        <v/>
      </c>
      <c r="Q356" t="str">
        <f>IF(Schema!P369="","",Schema!P369)</f>
        <v>O</v>
      </c>
    </row>
    <row r="357" spans="1:17" x14ac:dyDescent="0.2">
      <c r="A357" t="str">
        <f>Schema!A370&amp;Schema!B370&amp;Schema!C370&amp;Schema!D370&amp;Schema!E370&amp;Schema!F370</f>
        <v>POOLPRC</v>
      </c>
      <c r="B357" t="str">
        <f t="shared" si="48"/>
        <v>MP</v>
      </c>
      <c r="C357" s="52">
        <f>IF(A357="","",IF(LEN(Schema!A370)=2,1,IF(LEN(Schema!B370)=2,10,IF(LEN(Schema!C370)=2,100,IF(LEN(Schema!D370)=2,1000,IF(LEN(Schema!E370)=2,10000,0))))))</f>
        <v>0</v>
      </c>
      <c r="D357" s="52">
        <f t="shared" si="49"/>
        <v>100</v>
      </c>
      <c r="E357" s="52">
        <f>IF(A357="","",SUM(Tabel2[[#This Row],[I1]:[I2]]))</f>
        <v>100</v>
      </c>
      <c r="F357" s="53" t="str">
        <f t="shared" si="50"/>
        <v>PP</v>
      </c>
      <c r="G357" s="53" t="str">
        <f t="shared" si="51"/>
        <v>HU</v>
      </c>
      <c r="H357" s="53" t="str">
        <f t="shared" si="52"/>
        <v>MP</v>
      </c>
      <c r="I357" s="53" t="str">
        <f t="shared" si="53"/>
        <v/>
      </c>
      <c r="J357" s="53" t="str">
        <f t="shared" si="54"/>
        <v/>
      </c>
      <c r="K357" s="53" t="str">
        <f t="shared" si="55"/>
        <v>PP/HU/MP</v>
      </c>
      <c r="L357" t="str">
        <f>IF(C357="","",IF(LEN(Tabel2[[#This Row],[Entiteit of attribuut]])=2,"",Tabel2[[#This Row],[Entiteit]]&amp;"_"&amp;Tabel2[[#This Row],[Entiteit of attribuut]]))</f>
        <v>MP_POOLPRC</v>
      </c>
      <c r="M357" t="str">
        <f>IF(Schema!K370="","",Schema!K370)</f>
        <v/>
      </c>
      <c r="N357" t="str">
        <f>IF(Schema!L370="","",Schema!L370)</f>
        <v/>
      </c>
      <c r="O357" t="str">
        <f>IF(Schema!M370="","",Schema!M370)</f>
        <v/>
      </c>
      <c r="P357" t="str">
        <f>IF(Schema!N370="","",Schema!N370)</f>
        <v/>
      </c>
      <c r="Q357" t="str">
        <f>IF(Schema!P370="","",Schema!P370)</f>
        <v>V</v>
      </c>
    </row>
    <row r="358" spans="1:17" x14ac:dyDescent="0.2">
      <c r="A358" t="str">
        <f>Schema!A371&amp;Schema!B371&amp;Schema!C371&amp;Schema!D371&amp;Schema!E371&amp;Schema!F371</f>
        <v>IN</v>
      </c>
      <c r="B358" t="str">
        <f t="shared" si="48"/>
        <v>IN</v>
      </c>
      <c r="C358" s="52">
        <f>IF(A358="","",IF(LEN(Schema!A371)=2,1,IF(LEN(Schema!B371)=2,10,IF(LEN(Schema!C371)=2,100,IF(LEN(Schema!D371)=2,1000,IF(LEN(Schema!E371)=2,10000,0))))))</f>
        <v>10</v>
      </c>
      <c r="D358" s="52">
        <f t="shared" si="49"/>
        <v>10</v>
      </c>
      <c r="E358" s="52">
        <f>IF(A358="","",SUM(Tabel2[[#This Row],[I1]:[I2]]))</f>
        <v>20</v>
      </c>
      <c r="F358" s="53" t="str">
        <f t="shared" si="50"/>
        <v>PP</v>
      </c>
      <c r="G358" s="53" t="str">
        <f t="shared" si="51"/>
        <v>IN</v>
      </c>
      <c r="H358" s="53" t="str">
        <f t="shared" si="52"/>
        <v/>
      </c>
      <c r="I358" s="53" t="str">
        <f t="shared" si="53"/>
        <v/>
      </c>
      <c r="J358" s="53" t="str">
        <f t="shared" si="54"/>
        <v/>
      </c>
      <c r="K358" s="53" t="str">
        <f t="shared" si="55"/>
        <v>PP/IN</v>
      </c>
      <c r="L358" t="str">
        <f>IF(C358="","",IF(LEN(Tabel2[[#This Row],[Entiteit of attribuut]])=2,"",Tabel2[[#This Row],[Entiteit]]&amp;"_"&amp;Tabel2[[#This Row],[Entiteit of attribuut]]))</f>
        <v/>
      </c>
      <c r="M358" t="str">
        <f>IF(Schema!K371="","",Schema!K371)</f>
        <v/>
      </c>
      <c r="N358" t="str">
        <f>IF(Schema!L371="","",Schema!L371)</f>
        <v/>
      </c>
      <c r="O358" t="str">
        <f>IF(Schema!M371="","",Schema!M371)</f>
        <v/>
      </c>
      <c r="P358" t="str">
        <f>IF(Schema!N371="","",Schema!N371)</f>
        <v/>
      </c>
      <c r="Q358" t="str">
        <f>IF(Schema!P371="","",Schema!P371)</f>
        <v>O</v>
      </c>
    </row>
    <row r="359" spans="1:17" x14ac:dyDescent="0.2">
      <c r="A359" t="str">
        <f>Schema!A372&amp;Schema!B372&amp;Schema!C372&amp;Schema!D372&amp;Schema!E372&amp;Schema!F372</f>
        <v>BAFWST</v>
      </c>
      <c r="B359" t="str">
        <f t="shared" si="48"/>
        <v>IN</v>
      </c>
      <c r="C359" s="52">
        <f>IF(A359="","",IF(LEN(Schema!A372)=2,1,IF(LEN(Schema!B372)=2,10,IF(LEN(Schema!C372)=2,100,IF(LEN(Schema!D372)=2,1000,IF(LEN(Schema!E372)=2,10000,0))))))</f>
        <v>0</v>
      </c>
      <c r="D359" s="52">
        <f t="shared" si="49"/>
        <v>10</v>
      </c>
      <c r="E359" s="52">
        <f>IF(A359="","",SUM(Tabel2[[#This Row],[I1]:[I2]]))</f>
        <v>10</v>
      </c>
      <c r="F359" s="53" t="str">
        <f t="shared" si="50"/>
        <v>PP</v>
      </c>
      <c r="G359" s="53" t="str">
        <f t="shared" si="51"/>
        <v>IN</v>
      </c>
      <c r="H359" s="53" t="str">
        <f t="shared" si="52"/>
        <v/>
      </c>
      <c r="I359" s="53" t="str">
        <f t="shared" si="53"/>
        <v/>
      </c>
      <c r="J359" s="53" t="str">
        <f t="shared" si="54"/>
        <v/>
      </c>
      <c r="K359" s="53" t="str">
        <f t="shared" si="55"/>
        <v>PP/IN</v>
      </c>
      <c r="L359" t="str">
        <f>IF(C359="","",IF(LEN(Tabel2[[#This Row],[Entiteit of attribuut]])=2,"",Tabel2[[#This Row],[Entiteit]]&amp;"_"&amp;Tabel2[[#This Row],[Entiteit of attribuut]]))</f>
        <v>IN_BAFWST</v>
      </c>
      <c r="M359" t="str">
        <f>IF(Schema!K372="","",Schema!K372)</f>
        <v/>
      </c>
      <c r="N359" t="str">
        <f>IF(Schema!L372="","",Schema!L372)</f>
        <v/>
      </c>
      <c r="O359" t="str">
        <f>IF(Schema!M372="","",Schema!M372)</f>
        <v/>
      </c>
      <c r="P359" t="str">
        <f>IF(Schema!N372="","",Schema!N372)</f>
        <v/>
      </c>
      <c r="Q359" t="str">
        <f>IF(Schema!P372="","",Schema!P372)</f>
        <v>O</v>
      </c>
    </row>
    <row r="360" spans="1:17" x14ac:dyDescent="0.2">
      <c r="A360" t="str">
        <f>Schema!A373&amp;Schema!B373&amp;Schema!C373&amp;Schema!D373&amp;Schema!E373&amp;Schema!F373</f>
        <v>BTP</v>
      </c>
      <c r="B360" t="str">
        <f t="shared" si="48"/>
        <v>IN</v>
      </c>
      <c r="C360" s="52">
        <f>IF(A360="","",IF(LEN(Schema!A373)=2,1,IF(LEN(Schema!B373)=2,10,IF(LEN(Schema!C373)=2,100,IF(LEN(Schema!D373)=2,1000,IF(LEN(Schema!E373)=2,10000,0))))))</f>
        <v>0</v>
      </c>
      <c r="D360" s="52">
        <f t="shared" si="49"/>
        <v>10</v>
      </c>
      <c r="E360" s="52">
        <f>IF(A360="","",SUM(Tabel2[[#This Row],[I1]:[I2]]))</f>
        <v>10</v>
      </c>
      <c r="F360" s="53" t="str">
        <f t="shared" si="50"/>
        <v>PP</v>
      </c>
      <c r="G360" s="53" t="str">
        <f t="shared" si="51"/>
        <v>IN</v>
      </c>
      <c r="H360" s="53" t="str">
        <f t="shared" si="52"/>
        <v/>
      </c>
      <c r="I360" s="53" t="str">
        <f t="shared" si="53"/>
        <v/>
      </c>
      <c r="J360" s="53" t="str">
        <f t="shared" si="54"/>
        <v/>
      </c>
      <c r="K360" s="53" t="str">
        <f t="shared" si="55"/>
        <v>PP/IN</v>
      </c>
      <c r="L360" t="str">
        <f>IF(C360="","",IF(LEN(Tabel2[[#This Row],[Entiteit of attribuut]])=2,"",Tabel2[[#This Row],[Entiteit]]&amp;"_"&amp;Tabel2[[#This Row],[Entiteit of attribuut]]))</f>
        <v>IN_BTP</v>
      </c>
      <c r="M360" t="str">
        <f>IF(Schema!K373="","",Schema!K373)</f>
        <v/>
      </c>
      <c r="N360" t="str">
        <f>IF(Schema!L373="","",Schema!L373)</f>
        <v/>
      </c>
      <c r="O360" t="str">
        <f>IF(Schema!M373="","",Schema!M373)</f>
        <v/>
      </c>
      <c r="P360" t="str">
        <f>IF(Schema!N373="","",Schema!N373)</f>
        <v/>
      </c>
      <c r="Q360" t="str">
        <f>IF(Schema!P373="","",Schema!P373)</f>
        <v>LEEG</v>
      </c>
    </row>
    <row r="361" spans="1:17" x14ac:dyDescent="0.2">
      <c r="A361" t="str">
        <f>Schema!A374&amp;Schema!B374&amp;Schema!C374&amp;Schema!D374&amp;Schema!E374&amp;Schema!F374</f>
        <v>CODE</v>
      </c>
      <c r="B361" t="str">
        <f t="shared" si="48"/>
        <v>IN</v>
      </c>
      <c r="C361" s="52">
        <f>IF(A361="","",IF(LEN(Schema!A374)=2,1,IF(LEN(Schema!B374)=2,10,IF(LEN(Schema!C374)=2,100,IF(LEN(Schema!D374)=2,1000,IF(LEN(Schema!E374)=2,10000,0))))))</f>
        <v>0</v>
      </c>
      <c r="D361" s="52">
        <f t="shared" si="49"/>
        <v>10</v>
      </c>
      <c r="E361" s="52">
        <f>IF(A361="","",SUM(Tabel2[[#This Row],[I1]:[I2]]))</f>
        <v>10</v>
      </c>
      <c r="F361" s="53" t="str">
        <f t="shared" si="50"/>
        <v>PP</v>
      </c>
      <c r="G361" s="53" t="str">
        <f t="shared" si="51"/>
        <v>IN</v>
      </c>
      <c r="H361" s="53" t="str">
        <f t="shared" si="52"/>
        <v/>
      </c>
      <c r="I361" s="53" t="str">
        <f t="shared" si="53"/>
        <v/>
      </c>
      <c r="J361" s="53" t="str">
        <f t="shared" si="54"/>
        <v/>
      </c>
      <c r="K361" s="53" t="str">
        <f t="shared" si="55"/>
        <v>PP/IN</v>
      </c>
      <c r="L361" t="str">
        <f>IF(C361="","",IF(LEN(Tabel2[[#This Row],[Entiteit of attribuut]])=2,"",Tabel2[[#This Row],[Entiteit]]&amp;"_"&amp;Tabel2[[#This Row],[Entiteit of attribuut]]))</f>
        <v>IN_CODE</v>
      </c>
      <c r="M361" t="str">
        <f>IF(Schema!K374="","",Schema!K374)</f>
        <v/>
      </c>
      <c r="N361" t="str">
        <f>IF(Schema!L374="","",Schema!L374)</f>
        <v/>
      </c>
      <c r="O361" t="str">
        <f>IF(Schema!M374="","",Schema!M374)</f>
        <v/>
      </c>
      <c r="P361" t="str">
        <f>IF(Schema!N374="","",Schema!N374)</f>
        <v/>
      </c>
      <c r="Q361" t="str">
        <f>IF(Schema!P374="","",Schema!P374)</f>
        <v>O</v>
      </c>
    </row>
    <row r="362" spans="1:17" x14ac:dyDescent="0.2">
      <c r="A362" t="str">
        <f>Schema!A375&amp;Schema!B375&amp;Schema!C375&amp;Schema!D375&amp;Schema!E375&amp;Schema!F375</f>
        <v>COLFACT</v>
      </c>
      <c r="B362" t="str">
        <f t="shared" si="48"/>
        <v>IN</v>
      </c>
      <c r="C362" s="52">
        <f>IF(A362="","",IF(LEN(Schema!A375)=2,1,IF(LEN(Schema!B375)=2,10,IF(LEN(Schema!C375)=2,100,IF(LEN(Schema!D375)=2,1000,IF(LEN(Schema!E375)=2,10000,0))))))</f>
        <v>0</v>
      </c>
      <c r="D362" s="52">
        <f t="shared" si="49"/>
        <v>10</v>
      </c>
      <c r="E362" s="52">
        <f>IF(A362="","",SUM(Tabel2[[#This Row],[I1]:[I2]]))</f>
        <v>10</v>
      </c>
      <c r="F362" s="53" t="str">
        <f t="shared" si="50"/>
        <v>PP</v>
      </c>
      <c r="G362" s="53" t="str">
        <f t="shared" si="51"/>
        <v>IN</v>
      </c>
      <c r="H362" s="53" t="str">
        <f t="shared" si="52"/>
        <v/>
      </c>
      <c r="I362" s="53" t="str">
        <f t="shared" si="53"/>
        <v/>
      </c>
      <c r="J362" s="53" t="str">
        <f t="shared" si="54"/>
        <v/>
      </c>
      <c r="K362" s="53" t="str">
        <f t="shared" si="55"/>
        <v>PP/IN</v>
      </c>
      <c r="L362" t="str">
        <f>IF(C362="","",IF(LEN(Tabel2[[#This Row],[Entiteit of attribuut]])=2,"",Tabel2[[#This Row],[Entiteit]]&amp;"_"&amp;Tabel2[[#This Row],[Entiteit of attribuut]]))</f>
        <v>IN_COLFACT</v>
      </c>
      <c r="M362" t="str">
        <f>IF(Schema!K375="","",Schema!K375)</f>
        <v/>
      </c>
      <c r="N362" t="str">
        <f>IF(Schema!L375="","",Schema!L375)</f>
        <v/>
      </c>
      <c r="O362" t="str">
        <f>IF(Schema!M375="","",Schema!M375)</f>
        <v/>
      </c>
      <c r="P362" t="str">
        <f>IF(Schema!N375="","",Schema!N375)</f>
        <v/>
      </c>
      <c r="Q362" t="str">
        <f>IF(Schema!P375="","",Schema!P375)</f>
        <v>O</v>
      </c>
    </row>
    <row r="363" spans="1:17" x14ac:dyDescent="0.2">
      <c r="A363" t="str">
        <f>Schema!A376&amp;Schema!B376&amp;Schema!C376&amp;Schema!D376&amp;Schema!E376&amp;Schema!F376</f>
        <v>ERB</v>
      </c>
      <c r="B363" t="str">
        <f t="shared" si="48"/>
        <v>IN</v>
      </c>
      <c r="C363" s="52">
        <f>IF(A363="","",IF(LEN(Schema!A376)=2,1,IF(LEN(Schema!B376)=2,10,IF(LEN(Schema!C376)=2,100,IF(LEN(Schema!D376)=2,1000,IF(LEN(Schema!E376)=2,10000,0))))))</f>
        <v>0</v>
      </c>
      <c r="D363" s="52">
        <f t="shared" si="49"/>
        <v>10</v>
      </c>
      <c r="E363" s="52">
        <f>IF(A363="","",SUM(Tabel2[[#This Row],[I1]:[I2]]))</f>
        <v>10</v>
      </c>
      <c r="F363" s="53" t="str">
        <f t="shared" si="50"/>
        <v>PP</v>
      </c>
      <c r="G363" s="53" t="str">
        <f t="shared" si="51"/>
        <v>IN</v>
      </c>
      <c r="H363" s="53" t="str">
        <f t="shared" si="52"/>
        <v/>
      </c>
      <c r="I363" s="53" t="str">
        <f t="shared" si="53"/>
        <v/>
      </c>
      <c r="J363" s="53" t="str">
        <f t="shared" si="54"/>
        <v/>
      </c>
      <c r="K363" s="53" t="str">
        <f t="shared" si="55"/>
        <v>PP/IN</v>
      </c>
      <c r="L363" t="str">
        <f>IF(C363="","",IF(LEN(Tabel2[[#This Row],[Entiteit of attribuut]])=2,"",Tabel2[[#This Row],[Entiteit]]&amp;"_"&amp;Tabel2[[#This Row],[Entiteit of attribuut]]))</f>
        <v>IN_ERB</v>
      </c>
      <c r="M363" t="str">
        <f>IF(Schema!K376="","",Schema!K376)</f>
        <v/>
      </c>
      <c r="N363" t="str">
        <f>IF(Schema!L376="","",Schema!L376)</f>
        <v/>
      </c>
      <c r="O363" t="str">
        <f>IF(Schema!M376="","",Schema!M376)</f>
        <v/>
      </c>
      <c r="P363" t="str">
        <f>IF(Schema!N376="","",Schema!N376)</f>
        <v/>
      </c>
      <c r="Q363" t="str">
        <f>IF(Schema!P376="","",Schema!P376)</f>
        <v>O</v>
      </c>
    </row>
    <row r="364" spans="1:17" x14ac:dyDescent="0.2">
      <c r="A364" t="str">
        <f>Schema!A377&amp;Schema!B377&amp;Schema!C377&amp;Schema!D377&amp;Schema!E377&amp;Schema!F377</f>
        <v>GADEKCD</v>
      </c>
      <c r="B364" t="str">
        <f t="shared" si="48"/>
        <v>IN</v>
      </c>
      <c r="C364" s="52">
        <f>IF(A364="","",IF(LEN(Schema!A377)=2,1,IF(LEN(Schema!B377)=2,10,IF(LEN(Schema!C377)=2,100,IF(LEN(Schema!D377)=2,1000,IF(LEN(Schema!E377)=2,10000,0))))))</f>
        <v>0</v>
      </c>
      <c r="D364" s="52">
        <f t="shared" si="49"/>
        <v>10</v>
      </c>
      <c r="E364" s="52">
        <f>IF(A364="","",SUM(Tabel2[[#This Row],[I1]:[I2]]))</f>
        <v>10</v>
      </c>
      <c r="F364" s="53" t="str">
        <f t="shared" si="50"/>
        <v>PP</v>
      </c>
      <c r="G364" s="53" t="str">
        <f t="shared" si="51"/>
        <v>IN</v>
      </c>
      <c r="H364" s="53" t="str">
        <f t="shared" si="52"/>
        <v/>
      </c>
      <c r="I364" s="53" t="str">
        <f t="shared" si="53"/>
        <v/>
      </c>
      <c r="J364" s="53" t="str">
        <f t="shared" si="54"/>
        <v/>
      </c>
      <c r="K364" s="53" t="str">
        <f t="shared" si="55"/>
        <v>PP/IN</v>
      </c>
      <c r="L364" t="str">
        <f>IF(C364="","",IF(LEN(Tabel2[[#This Row],[Entiteit of attribuut]])=2,"",Tabel2[[#This Row],[Entiteit]]&amp;"_"&amp;Tabel2[[#This Row],[Entiteit of attribuut]]))</f>
        <v>IN_GADEKCD</v>
      </c>
      <c r="M364" t="str">
        <f>IF(Schema!K377="","",Schema!K377)</f>
        <v/>
      </c>
      <c r="N364" t="str">
        <f>IF(Schema!L377="","",Schema!L377)</f>
        <v/>
      </c>
      <c r="O364" t="str">
        <f>IF(Schema!M377="","",Schema!M377)</f>
        <v/>
      </c>
      <c r="P364" t="str">
        <f>IF(Schema!N377="","",Schema!N377)</f>
        <v/>
      </c>
      <c r="Q364" t="str">
        <f>IF(Schema!P377="","",Schema!P377)</f>
        <v>V</v>
      </c>
    </row>
    <row r="365" spans="1:17" x14ac:dyDescent="0.2">
      <c r="A365" t="str">
        <f>Schema!A378&amp;Schema!B378&amp;Schema!C378&amp;Schema!D378&amp;Schema!E378&amp;Schema!F378</f>
        <v>GADEKCO</v>
      </c>
      <c r="B365" t="str">
        <f t="shared" si="48"/>
        <v>IN</v>
      </c>
      <c r="C365" s="52">
        <f>IF(A365="","",IF(LEN(Schema!A378)=2,1,IF(LEN(Schema!B378)=2,10,IF(LEN(Schema!C378)=2,100,IF(LEN(Schema!D378)=2,1000,IF(LEN(Schema!E378)=2,10000,0))))))</f>
        <v>0</v>
      </c>
      <c r="D365" s="52">
        <f t="shared" si="49"/>
        <v>10</v>
      </c>
      <c r="E365" s="52">
        <f>IF(A365="","",SUM(Tabel2[[#This Row],[I1]:[I2]]))</f>
        <v>10</v>
      </c>
      <c r="F365" s="53" t="str">
        <f t="shared" si="50"/>
        <v>PP</v>
      </c>
      <c r="G365" s="53" t="str">
        <f t="shared" si="51"/>
        <v>IN</v>
      </c>
      <c r="H365" s="53" t="str">
        <f t="shared" si="52"/>
        <v/>
      </c>
      <c r="I365" s="53" t="str">
        <f t="shared" si="53"/>
        <v/>
      </c>
      <c r="J365" s="53" t="str">
        <f t="shared" si="54"/>
        <v/>
      </c>
      <c r="K365" s="53" t="str">
        <f t="shared" si="55"/>
        <v>PP/IN</v>
      </c>
      <c r="L365" t="str">
        <f>IF(C365="","",IF(LEN(Tabel2[[#This Row],[Entiteit of attribuut]])=2,"",Tabel2[[#This Row],[Entiteit]]&amp;"_"&amp;Tabel2[[#This Row],[Entiteit of attribuut]]))</f>
        <v>IN_GADEKCO</v>
      </c>
      <c r="M365" t="str">
        <f>IF(Schema!K378="","",Schema!K378)</f>
        <v/>
      </c>
      <c r="N365" t="str">
        <f>IF(Schema!L378="","",Schema!L378)</f>
        <v/>
      </c>
      <c r="O365" t="str">
        <f>IF(Schema!M378="","",Schema!M378)</f>
        <v/>
      </c>
      <c r="P365" t="str">
        <f>IF(Schema!N378="","",Schema!N378)</f>
        <v/>
      </c>
      <c r="Q365" t="str">
        <f>IF(Schema!P378="","",Schema!P378)</f>
        <v>V</v>
      </c>
    </row>
    <row r="366" spans="1:17" x14ac:dyDescent="0.2">
      <c r="A366" t="str">
        <f>Schema!A379&amp;Schema!B379&amp;Schema!C379&amp;Schema!D379&amp;Schema!E379&amp;Schema!F379</f>
        <v>MYCODE</v>
      </c>
      <c r="B366" t="str">
        <f t="shared" si="48"/>
        <v>IN</v>
      </c>
      <c r="C366" s="52">
        <f>IF(A366="","",IF(LEN(Schema!A379)=2,1,IF(LEN(Schema!B379)=2,10,IF(LEN(Schema!C379)=2,100,IF(LEN(Schema!D379)=2,1000,IF(LEN(Schema!E379)=2,10000,0))))))</f>
        <v>0</v>
      </c>
      <c r="D366" s="52">
        <f t="shared" si="49"/>
        <v>10</v>
      </c>
      <c r="E366" s="52">
        <f>IF(A366="","",SUM(Tabel2[[#This Row],[I1]:[I2]]))</f>
        <v>10</v>
      </c>
      <c r="F366" s="53" t="str">
        <f t="shared" si="50"/>
        <v>PP</v>
      </c>
      <c r="G366" s="53" t="str">
        <f t="shared" si="51"/>
        <v>IN</v>
      </c>
      <c r="H366" s="53" t="str">
        <f t="shared" si="52"/>
        <v/>
      </c>
      <c r="I366" s="53" t="str">
        <f t="shared" si="53"/>
        <v/>
      </c>
      <c r="J366" s="53" t="str">
        <f t="shared" si="54"/>
        <v/>
      </c>
      <c r="K366" s="53" t="str">
        <f t="shared" si="55"/>
        <v>PP/IN</v>
      </c>
      <c r="L366" t="str">
        <f>IF(C366="","",IF(LEN(Tabel2[[#This Row],[Entiteit of attribuut]])=2,"",Tabel2[[#This Row],[Entiteit]]&amp;"_"&amp;Tabel2[[#This Row],[Entiteit of attribuut]]))</f>
        <v>IN_MYCODE</v>
      </c>
      <c r="M366" t="str">
        <f>IF(Schema!K379="","",Schema!K379)</f>
        <v/>
      </c>
      <c r="N366" t="str">
        <f>IF(Schema!L379="","",Schema!L379)</f>
        <v/>
      </c>
      <c r="O366" t="str">
        <f>IF(Schema!M379="","",Schema!M379)</f>
        <v/>
      </c>
      <c r="P366" t="str">
        <f>IF(Schema!N379="","",Schema!N379)</f>
        <v/>
      </c>
      <c r="Q366" t="str">
        <f>IF(Schema!P379="","",Schema!P379)</f>
        <v>O</v>
      </c>
    </row>
    <row r="367" spans="1:17" x14ac:dyDescent="0.2">
      <c r="A367" t="str">
        <f>Schema!A380&amp;Schema!B380&amp;Schema!C380&amp;Schema!D380&amp;Schema!E380&amp;Schema!F380</f>
        <v>NJP</v>
      </c>
      <c r="B367" t="str">
        <f t="shared" si="48"/>
        <v>IN</v>
      </c>
      <c r="C367" s="52">
        <f>IF(A367="","",IF(LEN(Schema!A380)=2,1,IF(LEN(Schema!B380)=2,10,IF(LEN(Schema!C380)=2,100,IF(LEN(Schema!D380)=2,1000,IF(LEN(Schema!E380)=2,10000,0))))))</f>
        <v>0</v>
      </c>
      <c r="D367" s="52">
        <f t="shared" si="49"/>
        <v>10</v>
      </c>
      <c r="E367" s="52">
        <f>IF(A367="","",SUM(Tabel2[[#This Row],[I1]:[I2]]))</f>
        <v>10</v>
      </c>
      <c r="F367" s="53" t="str">
        <f t="shared" si="50"/>
        <v>PP</v>
      </c>
      <c r="G367" s="53" t="str">
        <f t="shared" si="51"/>
        <v>IN</v>
      </c>
      <c r="H367" s="53" t="str">
        <f t="shared" si="52"/>
        <v/>
      </c>
      <c r="I367" s="53" t="str">
        <f t="shared" si="53"/>
        <v/>
      </c>
      <c r="J367" s="53" t="str">
        <f t="shared" si="54"/>
        <v/>
      </c>
      <c r="K367" s="53" t="str">
        <f t="shared" si="55"/>
        <v>PP/IN</v>
      </c>
      <c r="L367" t="str">
        <f>IF(C367="","",IF(LEN(Tabel2[[#This Row],[Entiteit of attribuut]])=2,"",Tabel2[[#This Row],[Entiteit]]&amp;"_"&amp;Tabel2[[#This Row],[Entiteit of attribuut]]))</f>
        <v>IN_NJP</v>
      </c>
      <c r="M367" t="str">
        <f>IF(Schema!K380="","",Schema!K380)</f>
        <v/>
      </c>
      <c r="N367" t="str">
        <f>IF(Schema!L380="","",Schema!L380)</f>
        <v/>
      </c>
      <c r="O367" t="str">
        <f>IF(Schema!M380="","",Schema!M380)</f>
        <v/>
      </c>
      <c r="P367" t="str">
        <f>IF(Schema!N380="","",Schema!N380)</f>
        <v/>
      </c>
      <c r="Q367" t="str">
        <f>IF(Schema!P380="","",Schema!P380)</f>
        <v>O</v>
      </c>
    </row>
    <row r="368" spans="1:17" x14ac:dyDescent="0.2">
      <c r="A368" t="str">
        <f>Schema!A381&amp;Schema!B381&amp;Schema!C381&amp;Schema!D381&amp;Schema!E381&amp;Schema!F381</f>
        <v>PAFWST</v>
      </c>
      <c r="B368" t="str">
        <f t="shared" si="48"/>
        <v>IN</v>
      </c>
      <c r="C368" s="52">
        <f>IF(A368="","",IF(LEN(Schema!A381)=2,1,IF(LEN(Schema!B381)=2,10,IF(LEN(Schema!C381)=2,100,IF(LEN(Schema!D381)=2,1000,IF(LEN(Schema!E381)=2,10000,0))))))</f>
        <v>0</v>
      </c>
      <c r="D368" s="52">
        <f t="shared" si="49"/>
        <v>10</v>
      </c>
      <c r="E368" s="52">
        <f>IF(A368="","",SUM(Tabel2[[#This Row],[I1]:[I2]]))</f>
        <v>10</v>
      </c>
      <c r="F368" s="53" t="str">
        <f t="shared" si="50"/>
        <v>PP</v>
      </c>
      <c r="G368" s="53" t="str">
        <f t="shared" si="51"/>
        <v>IN</v>
      </c>
      <c r="H368" s="53" t="str">
        <f t="shared" si="52"/>
        <v/>
      </c>
      <c r="I368" s="53" t="str">
        <f t="shared" si="53"/>
        <v/>
      </c>
      <c r="J368" s="53" t="str">
        <f t="shared" si="54"/>
        <v/>
      </c>
      <c r="K368" s="53" t="str">
        <f t="shared" si="55"/>
        <v>PP/IN</v>
      </c>
      <c r="L368" t="str">
        <f>IF(C368="","",IF(LEN(Tabel2[[#This Row],[Entiteit of attribuut]])=2,"",Tabel2[[#This Row],[Entiteit]]&amp;"_"&amp;Tabel2[[#This Row],[Entiteit of attribuut]]))</f>
        <v>IN_PAFWST</v>
      </c>
      <c r="M368" t="str">
        <f>IF(Schema!K381="","",Schema!K381)</f>
        <v/>
      </c>
      <c r="N368" t="str">
        <f>IF(Schema!L381="","",Schema!L381)</f>
        <v/>
      </c>
      <c r="O368" t="str">
        <f>IF(Schema!M381="","",Schema!M381)</f>
        <v/>
      </c>
      <c r="P368" t="str">
        <f>IF(Schema!N381="","",Schema!N381)</f>
        <v/>
      </c>
      <c r="Q368" t="str">
        <f>IF(Schema!P381="","",Schema!P381)</f>
        <v>O</v>
      </c>
    </row>
    <row r="369" spans="1:17" x14ac:dyDescent="0.2">
      <c r="A369" t="str">
        <f>Schema!A382&amp;Schema!B382&amp;Schema!C382&amp;Schema!D382&amp;Schema!E382&amp;Schema!F382</f>
        <v>PPRC</v>
      </c>
      <c r="B369" t="str">
        <f t="shared" si="48"/>
        <v>IN</v>
      </c>
      <c r="C369" s="52">
        <f>IF(A369="","",IF(LEN(Schema!A382)=2,1,IF(LEN(Schema!B382)=2,10,IF(LEN(Schema!C382)=2,100,IF(LEN(Schema!D382)=2,1000,IF(LEN(Schema!E382)=2,10000,0))))))</f>
        <v>0</v>
      </c>
      <c r="D369" s="52">
        <f t="shared" si="49"/>
        <v>10</v>
      </c>
      <c r="E369" s="52">
        <f>IF(A369="","",SUM(Tabel2[[#This Row],[I1]:[I2]]))</f>
        <v>10</v>
      </c>
      <c r="F369" s="53" t="str">
        <f t="shared" si="50"/>
        <v>PP</v>
      </c>
      <c r="G369" s="53" t="str">
        <f t="shared" si="51"/>
        <v>IN</v>
      </c>
      <c r="H369" s="53" t="str">
        <f t="shared" si="52"/>
        <v/>
      </c>
      <c r="I369" s="53" t="str">
        <f t="shared" si="53"/>
        <v/>
      </c>
      <c r="J369" s="53" t="str">
        <f t="shared" si="54"/>
        <v/>
      </c>
      <c r="K369" s="53" t="str">
        <f t="shared" si="55"/>
        <v>PP/IN</v>
      </c>
      <c r="L369" t="str">
        <f>IF(C369="","",IF(LEN(Tabel2[[#This Row],[Entiteit of attribuut]])=2,"",Tabel2[[#This Row],[Entiteit]]&amp;"_"&amp;Tabel2[[#This Row],[Entiteit of attribuut]]))</f>
        <v>IN_PPRC</v>
      </c>
      <c r="M369" t="str">
        <f>IF(Schema!K382="","",Schema!K382)</f>
        <v/>
      </c>
      <c r="N369" t="str">
        <f>IF(Schema!L382="","",Schema!L382)</f>
        <v/>
      </c>
      <c r="O369" t="str">
        <f>IF(Schema!M382="","",Schema!M382)</f>
        <v/>
      </c>
      <c r="P369" t="str">
        <f>IF(Schema!N382="","",Schema!N382)</f>
        <v/>
      </c>
      <c r="Q369" t="str">
        <f>IF(Schema!P382="","",Schema!P382)</f>
        <v>O</v>
      </c>
    </row>
    <row r="370" spans="1:17" x14ac:dyDescent="0.2">
      <c r="A370" t="str">
        <f>Schema!A383&amp;Schema!B383&amp;Schema!C383&amp;Schema!D383&amp;Schema!E383&amp;Schema!F383</f>
        <v>PRCPKKT</v>
      </c>
      <c r="B370" t="str">
        <f t="shared" si="48"/>
        <v>IN</v>
      </c>
      <c r="C370" s="52">
        <f>IF(A370="","",IF(LEN(Schema!A383)=2,1,IF(LEN(Schema!B383)=2,10,IF(LEN(Schema!C383)=2,100,IF(LEN(Schema!D383)=2,1000,IF(LEN(Schema!E383)=2,10000,0))))))</f>
        <v>0</v>
      </c>
      <c r="D370" s="52">
        <f t="shared" si="49"/>
        <v>10</v>
      </c>
      <c r="E370" s="52">
        <f>IF(A370="","",SUM(Tabel2[[#This Row],[I1]:[I2]]))</f>
        <v>10</v>
      </c>
      <c r="F370" s="53" t="str">
        <f t="shared" si="50"/>
        <v>PP</v>
      </c>
      <c r="G370" s="53" t="str">
        <f t="shared" si="51"/>
        <v>IN</v>
      </c>
      <c r="H370" s="53" t="str">
        <f t="shared" si="52"/>
        <v/>
      </c>
      <c r="I370" s="53" t="str">
        <f t="shared" si="53"/>
        <v/>
      </c>
      <c r="J370" s="53" t="str">
        <f t="shared" si="54"/>
        <v/>
      </c>
      <c r="K370" s="53" t="str">
        <f t="shared" si="55"/>
        <v>PP/IN</v>
      </c>
      <c r="L370" t="str">
        <f>IF(C370="","",IF(LEN(Tabel2[[#This Row],[Entiteit of attribuut]])=2,"",Tabel2[[#This Row],[Entiteit]]&amp;"_"&amp;Tabel2[[#This Row],[Entiteit of attribuut]]))</f>
        <v>IN_PRCPKKT</v>
      </c>
      <c r="M370" t="str">
        <f>IF(Schema!K383="","",Schema!K383)</f>
        <v/>
      </c>
      <c r="N370" t="str">
        <f>IF(Schema!L383="","",Schema!L383)</f>
        <v/>
      </c>
      <c r="O370" t="str">
        <f>IF(Schema!M383="","",Schema!M383)</f>
        <v/>
      </c>
      <c r="P370" t="str">
        <f>IF(Schema!N383="","",Schema!N383)</f>
        <v/>
      </c>
      <c r="Q370" t="str">
        <f>IF(Schema!P383="","",Schema!P383)</f>
        <v>O</v>
      </c>
    </row>
    <row r="371" spans="1:17" x14ac:dyDescent="0.2">
      <c r="A371" t="str">
        <f>Schema!A384&amp;Schema!B384&amp;Schema!C384&amp;Schema!D384&amp;Schema!E384&amp;Schema!F384</f>
        <v>PRCTEKC</v>
      </c>
      <c r="B371" t="str">
        <f t="shared" si="48"/>
        <v>IN</v>
      </c>
      <c r="C371" s="52">
        <f>IF(A371="","",IF(LEN(Schema!A384)=2,1,IF(LEN(Schema!B384)=2,10,IF(LEN(Schema!C384)=2,100,IF(LEN(Schema!D384)=2,1000,IF(LEN(Schema!E384)=2,10000,0))))))</f>
        <v>0</v>
      </c>
      <c r="D371" s="52">
        <f t="shared" si="49"/>
        <v>10</v>
      </c>
      <c r="E371" s="52">
        <f>IF(A371="","",SUM(Tabel2[[#This Row],[I1]:[I2]]))</f>
        <v>10</v>
      </c>
      <c r="F371" s="53" t="str">
        <f t="shared" si="50"/>
        <v>PP</v>
      </c>
      <c r="G371" s="53" t="str">
        <f t="shared" si="51"/>
        <v>IN</v>
      </c>
      <c r="H371" s="53" t="str">
        <f t="shared" si="52"/>
        <v/>
      </c>
      <c r="I371" s="53" t="str">
        <f t="shared" si="53"/>
        <v/>
      </c>
      <c r="J371" s="53" t="str">
        <f t="shared" si="54"/>
        <v/>
      </c>
      <c r="K371" s="53" t="str">
        <f t="shared" si="55"/>
        <v>PP/IN</v>
      </c>
      <c r="L371" t="str">
        <f>IF(C371="","",IF(LEN(Tabel2[[#This Row],[Entiteit of attribuut]])=2,"",Tabel2[[#This Row],[Entiteit]]&amp;"_"&amp;Tabel2[[#This Row],[Entiteit of attribuut]]))</f>
        <v>IN_PRCTEKC</v>
      </c>
      <c r="M371" t="str">
        <f>IF(Schema!K384="","",Schema!K384)</f>
        <v/>
      </c>
      <c r="N371" t="str">
        <f>IF(Schema!L384="","",Schema!L384)</f>
        <v/>
      </c>
      <c r="O371" t="str">
        <f>IF(Schema!M384="","",Schema!M384)</f>
        <v/>
      </c>
      <c r="P371" t="str">
        <f>IF(Schema!N384="","",Schema!N384)</f>
        <v/>
      </c>
      <c r="Q371" t="str">
        <f>IF(Schema!P384="","",Schema!P384)</f>
        <v>O</v>
      </c>
    </row>
    <row r="372" spans="1:17" x14ac:dyDescent="0.2">
      <c r="A372" t="str">
        <f>Schema!A385&amp;Schema!B385&amp;Schema!C385&amp;Schema!D385&amp;Schema!E385&amp;Schema!F385</f>
        <v>RELVRH</v>
      </c>
      <c r="B372" t="str">
        <f t="shared" si="48"/>
        <v>IN</v>
      </c>
      <c r="C372" s="52">
        <f>IF(A372="","",IF(LEN(Schema!A385)=2,1,IF(LEN(Schema!B385)=2,10,IF(LEN(Schema!C385)=2,100,IF(LEN(Schema!D385)=2,1000,IF(LEN(Schema!E385)=2,10000,0))))))</f>
        <v>0</v>
      </c>
      <c r="D372" s="52">
        <f t="shared" si="49"/>
        <v>10</v>
      </c>
      <c r="E372" s="52">
        <f>IF(A372="","",SUM(Tabel2[[#This Row],[I1]:[I2]]))</f>
        <v>10</v>
      </c>
      <c r="F372" s="53" t="str">
        <f t="shared" si="50"/>
        <v>PP</v>
      </c>
      <c r="G372" s="53" t="str">
        <f t="shared" si="51"/>
        <v>IN</v>
      </c>
      <c r="H372" s="53" t="str">
        <f t="shared" si="52"/>
        <v/>
      </c>
      <c r="I372" s="53" t="str">
        <f t="shared" si="53"/>
        <v/>
      </c>
      <c r="J372" s="53" t="str">
        <f t="shared" si="54"/>
        <v/>
      </c>
      <c r="K372" s="53" t="str">
        <f t="shared" si="55"/>
        <v>PP/IN</v>
      </c>
      <c r="L372" t="str">
        <f>IF(C372="","",IF(LEN(Tabel2[[#This Row],[Entiteit of attribuut]])=2,"",Tabel2[[#This Row],[Entiteit]]&amp;"_"&amp;Tabel2[[#This Row],[Entiteit of attribuut]]))</f>
        <v>IN_RELVRH</v>
      </c>
      <c r="M372" t="str">
        <f>IF(Schema!K385="","",Schema!K385)</f>
        <v/>
      </c>
      <c r="N372" t="str">
        <f>IF(Schema!L385="","",Schema!L385)</f>
        <v/>
      </c>
      <c r="O372" t="str">
        <f>IF(Schema!M385="","",Schema!M385)</f>
        <v/>
      </c>
      <c r="P372" t="str">
        <f>IF(Schema!N385="","",Schema!N385)</f>
        <v/>
      </c>
      <c r="Q372" t="str">
        <f>IF(Schema!P385="","",Schema!P385)</f>
        <v>O</v>
      </c>
    </row>
    <row r="373" spans="1:17" x14ac:dyDescent="0.2">
      <c r="A373" t="str">
        <f>Schema!A386&amp;Schema!B386&amp;Schema!C386&amp;Schema!D386&amp;Schema!E386&amp;Schema!F386</f>
        <v>RELVVNR</v>
      </c>
      <c r="B373" t="str">
        <f t="shared" si="48"/>
        <v>IN</v>
      </c>
      <c r="C373" s="52">
        <f>IF(A373="","",IF(LEN(Schema!A386)=2,1,IF(LEN(Schema!B386)=2,10,IF(LEN(Schema!C386)=2,100,IF(LEN(Schema!D386)=2,1000,IF(LEN(Schema!E386)=2,10000,0))))))</f>
        <v>0</v>
      </c>
      <c r="D373" s="52">
        <f t="shared" si="49"/>
        <v>10</v>
      </c>
      <c r="E373" s="52">
        <f>IF(A373="","",SUM(Tabel2[[#This Row],[I1]:[I2]]))</f>
        <v>10</v>
      </c>
      <c r="F373" s="53" t="str">
        <f t="shared" si="50"/>
        <v>PP</v>
      </c>
      <c r="G373" s="53" t="str">
        <f t="shared" si="51"/>
        <v>IN</v>
      </c>
      <c r="H373" s="53" t="str">
        <f t="shared" si="52"/>
        <v/>
      </c>
      <c r="I373" s="53" t="str">
        <f t="shared" si="53"/>
        <v/>
      </c>
      <c r="J373" s="53" t="str">
        <f t="shared" si="54"/>
        <v/>
      </c>
      <c r="K373" s="53" t="str">
        <f t="shared" si="55"/>
        <v>PP/IN</v>
      </c>
      <c r="L373" t="str">
        <f>IF(C373="","",IF(LEN(Tabel2[[#This Row],[Entiteit of attribuut]])=2,"",Tabel2[[#This Row],[Entiteit]]&amp;"_"&amp;Tabel2[[#This Row],[Entiteit of attribuut]]))</f>
        <v>IN_RELVVNR</v>
      </c>
      <c r="M373" t="str">
        <f>IF(Schema!K386="","",Schema!K386)</f>
        <v/>
      </c>
      <c r="N373" t="str">
        <f>IF(Schema!L386="","",Schema!L386)</f>
        <v/>
      </c>
      <c r="O373" t="str">
        <f>IF(Schema!M386="","",Schema!M386)</f>
        <v/>
      </c>
      <c r="P373" t="str">
        <f>IF(Schema!N386="","",Schema!N386)</f>
        <v/>
      </c>
      <c r="Q373" t="str">
        <f>IF(Schema!P386="","",Schema!P386)</f>
        <v>O</v>
      </c>
    </row>
    <row r="374" spans="1:17" x14ac:dyDescent="0.2">
      <c r="A374" t="str">
        <f>Schema!A387&amp;Schema!B387&amp;Schema!C387&amp;Schema!D387&amp;Schema!E387&amp;Schema!F387</f>
        <v>RJRCOR</v>
      </c>
      <c r="B374" t="str">
        <f t="shared" si="48"/>
        <v>IN</v>
      </c>
      <c r="C374" s="52">
        <f>IF(A374="","",IF(LEN(Schema!A387)=2,1,IF(LEN(Schema!B387)=2,10,IF(LEN(Schema!C387)=2,100,IF(LEN(Schema!D387)=2,1000,IF(LEN(Schema!E387)=2,10000,0))))))</f>
        <v>0</v>
      </c>
      <c r="D374" s="52">
        <f t="shared" si="49"/>
        <v>10</v>
      </c>
      <c r="E374" s="52">
        <f>IF(A374="","",SUM(Tabel2[[#This Row],[I1]:[I2]]))</f>
        <v>10</v>
      </c>
      <c r="F374" s="53" t="str">
        <f t="shared" si="50"/>
        <v>PP</v>
      </c>
      <c r="G374" s="53" t="str">
        <f t="shared" si="51"/>
        <v>IN</v>
      </c>
      <c r="H374" s="53" t="str">
        <f t="shared" si="52"/>
        <v/>
      </c>
      <c r="I374" s="53" t="str">
        <f t="shared" si="53"/>
        <v/>
      </c>
      <c r="J374" s="53" t="str">
        <f t="shared" si="54"/>
        <v/>
      </c>
      <c r="K374" s="53" t="str">
        <f t="shared" si="55"/>
        <v>PP/IN</v>
      </c>
      <c r="L374" t="str">
        <f>IF(C374="","",IF(LEN(Tabel2[[#This Row],[Entiteit of attribuut]])=2,"",Tabel2[[#This Row],[Entiteit]]&amp;"_"&amp;Tabel2[[#This Row],[Entiteit of attribuut]]))</f>
        <v>IN_RJRCOR</v>
      </c>
      <c r="M374" t="str">
        <f>IF(Schema!K387="","",Schema!K387)</f>
        <v/>
      </c>
      <c r="N374" t="str">
        <f>IF(Schema!L387="","",Schema!L387)</f>
        <v/>
      </c>
      <c r="O374" t="str">
        <f>IF(Schema!M387="","",Schema!M387)</f>
        <v/>
      </c>
      <c r="P374" t="str">
        <f>IF(Schema!N387="","",Schema!N387)</f>
        <v/>
      </c>
      <c r="Q374" t="str">
        <f>IF(Schema!P387="","",Schema!P387)</f>
        <v>O</v>
      </c>
    </row>
    <row r="375" spans="1:17" x14ac:dyDescent="0.2">
      <c r="A375" t="str">
        <f>Schema!A388&amp;Schema!B388&amp;Schema!C388&amp;Schema!D388&amp;Schema!E388&amp;Schema!F388</f>
        <v>TCORBDR</v>
      </c>
      <c r="B375" t="str">
        <f t="shared" si="48"/>
        <v>IN</v>
      </c>
      <c r="C375" s="52">
        <f>IF(A375="","",IF(LEN(Schema!A388)=2,1,IF(LEN(Schema!B388)=2,10,IF(LEN(Schema!C388)=2,100,IF(LEN(Schema!D388)=2,1000,IF(LEN(Schema!E388)=2,10000,0))))))</f>
        <v>0</v>
      </c>
      <c r="D375" s="52">
        <f t="shared" si="49"/>
        <v>10</v>
      </c>
      <c r="E375" s="52">
        <f>IF(A375="","",SUM(Tabel2[[#This Row],[I1]:[I2]]))</f>
        <v>10</v>
      </c>
      <c r="F375" s="53" t="str">
        <f t="shared" si="50"/>
        <v>PP</v>
      </c>
      <c r="G375" s="53" t="str">
        <f t="shared" si="51"/>
        <v>IN</v>
      </c>
      <c r="H375" s="53" t="str">
        <f t="shared" si="52"/>
        <v/>
      </c>
      <c r="I375" s="53" t="str">
        <f t="shared" si="53"/>
        <v/>
      </c>
      <c r="J375" s="53" t="str">
        <f t="shared" si="54"/>
        <v/>
      </c>
      <c r="K375" s="53" t="str">
        <f t="shared" si="55"/>
        <v>PP/IN</v>
      </c>
      <c r="L375" t="str">
        <f>IF(C375="","",IF(LEN(Tabel2[[#This Row],[Entiteit of attribuut]])=2,"",Tabel2[[#This Row],[Entiteit]]&amp;"_"&amp;Tabel2[[#This Row],[Entiteit of attribuut]]))</f>
        <v>IN_TCORBDR</v>
      </c>
      <c r="M375" t="str">
        <f>IF(Schema!K388="","",Schema!K388)</f>
        <v/>
      </c>
      <c r="N375" t="str">
        <f>IF(Schema!L388="","",Schema!L388)</f>
        <v/>
      </c>
      <c r="O375" t="str">
        <f>IF(Schema!M388="","",Schema!M388)</f>
        <v/>
      </c>
      <c r="P375" t="str">
        <f>IF(Schema!N388="","",Schema!N388)</f>
        <v/>
      </c>
      <c r="Q375" t="str">
        <f>IF(Schema!P388="","",Schema!P388)</f>
        <v>O</v>
      </c>
    </row>
    <row r="376" spans="1:17" x14ac:dyDescent="0.2">
      <c r="A376" t="str">
        <f>Schema!A389&amp;Schema!B389&amp;Schema!C389&amp;Schema!D389&amp;Schema!E389&amp;Schema!F389</f>
        <v>VERZSOM</v>
      </c>
      <c r="B376" t="str">
        <f t="shared" si="48"/>
        <v>IN</v>
      </c>
      <c r="C376" s="52">
        <f>IF(A376="","",IF(LEN(Schema!A389)=2,1,IF(LEN(Schema!B389)=2,10,IF(LEN(Schema!C389)=2,100,IF(LEN(Schema!D389)=2,1000,IF(LEN(Schema!E389)=2,10000,0))))))</f>
        <v>0</v>
      </c>
      <c r="D376" s="52">
        <f t="shared" si="49"/>
        <v>10</v>
      </c>
      <c r="E376" s="52">
        <f>IF(A376="","",SUM(Tabel2[[#This Row],[I1]:[I2]]))</f>
        <v>10</v>
      </c>
      <c r="F376" s="53" t="str">
        <f t="shared" si="50"/>
        <v>PP</v>
      </c>
      <c r="G376" s="53" t="str">
        <f t="shared" si="51"/>
        <v>IN</v>
      </c>
      <c r="H376" s="53" t="str">
        <f t="shared" si="52"/>
        <v/>
      </c>
      <c r="I376" s="53" t="str">
        <f t="shared" si="53"/>
        <v/>
      </c>
      <c r="J376" s="53" t="str">
        <f t="shared" si="54"/>
        <v/>
      </c>
      <c r="K376" s="53" t="str">
        <f t="shared" si="55"/>
        <v>PP/IN</v>
      </c>
      <c r="L376" t="str">
        <f>IF(C376="","",IF(LEN(Tabel2[[#This Row],[Entiteit of attribuut]])=2,"",Tabel2[[#This Row],[Entiteit]]&amp;"_"&amp;Tabel2[[#This Row],[Entiteit of attribuut]]))</f>
        <v>IN_VERZSOM</v>
      </c>
      <c r="M376" t="str">
        <f>IF(Schema!K389="","",Schema!K389)</f>
        <v/>
      </c>
      <c r="N376" t="str">
        <f>IF(Schema!L389="","",Schema!L389)</f>
        <v/>
      </c>
      <c r="O376" t="str">
        <f>IF(Schema!M389="","",Schema!M389)</f>
        <v/>
      </c>
      <c r="P376" t="str">
        <f>IF(Schema!N389="","",Schema!N389)</f>
        <v/>
      </c>
      <c r="Q376" t="str">
        <f>IF(Schema!P389="","",Schema!P389)</f>
        <v>O</v>
      </c>
    </row>
    <row r="377" spans="1:17" x14ac:dyDescent="0.2">
      <c r="A377" t="str">
        <f>Schema!A390&amp;Schema!B390&amp;Schema!C390&amp;Schema!D390&amp;Schema!E390&amp;Schema!F390</f>
        <v>VGBRA</v>
      </c>
      <c r="B377" t="str">
        <f t="shared" si="48"/>
        <v>IN</v>
      </c>
      <c r="C377" s="52">
        <f>IF(A377="","",IF(LEN(Schema!A390)=2,1,IF(LEN(Schema!B390)=2,10,IF(LEN(Schema!C390)=2,100,IF(LEN(Schema!D390)=2,1000,IF(LEN(Schema!E390)=2,10000,0))))))</f>
        <v>0</v>
      </c>
      <c r="D377" s="52">
        <f t="shared" si="49"/>
        <v>10</v>
      </c>
      <c r="E377" s="52">
        <f>IF(A377="","",SUM(Tabel2[[#This Row],[I1]:[I2]]))</f>
        <v>10</v>
      </c>
      <c r="F377" s="53" t="str">
        <f t="shared" si="50"/>
        <v>PP</v>
      </c>
      <c r="G377" s="53" t="str">
        <f t="shared" si="51"/>
        <v>IN</v>
      </c>
      <c r="H377" s="53" t="str">
        <f t="shared" si="52"/>
        <v/>
      </c>
      <c r="I377" s="53" t="str">
        <f t="shared" si="53"/>
        <v/>
      </c>
      <c r="J377" s="53" t="str">
        <f t="shared" si="54"/>
        <v/>
      </c>
      <c r="K377" s="53" t="str">
        <f t="shared" si="55"/>
        <v>PP/IN</v>
      </c>
      <c r="L377" t="str">
        <f>IF(C377="","",IF(LEN(Tabel2[[#This Row],[Entiteit of attribuut]])=2,"",Tabel2[[#This Row],[Entiteit]]&amp;"_"&amp;Tabel2[[#This Row],[Entiteit of attribuut]]))</f>
        <v>IN_VGBRA</v>
      </c>
      <c r="M377" t="str">
        <f>IF(Schema!K390="","",Schema!K390)</f>
        <v/>
      </c>
      <c r="N377" t="str">
        <f>IF(Schema!L390="","",Schema!L390)</f>
        <v/>
      </c>
      <c r="O377" t="str">
        <f>IF(Schema!M390="","",Schema!M390)</f>
        <v/>
      </c>
      <c r="P377" t="str">
        <f>IF(Schema!N390="","",Schema!N390)</f>
        <v/>
      </c>
      <c r="Q377" t="str">
        <f>IF(Schema!P390="","",Schema!P390)</f>
        <v>O</v>
      </c>
    </row>
    <row r="378" spans="1:17" x14ac:dyDescent="0.2">
      <c r="A378" t="str">
        <f>Schema!A391&amp;Schema!B391&amp;Schema!C391&amp;Schema!D391&amp;Schema!E391&amp;Schema!F391</f>
        <v>VOLGNUM</v>
      </c>
      <c r="B378" t="str">
        <f t="shared" si="48"/>
        <v>IN</v>
      </c>
      <c r="C378" s="52">
        <f>IF(A378="","",IF(LEN(Schema!A391)=2,1,IF(LEN(Schema!B391)=2,10,IF(LEN(Schema!C391)=2,100,IF(LEN(Schema!D391)=2,1000,IF(LEN(Schema!E391)=2,10000,0))))))</f>
        <v>0</v>
      </c>
      <c r="D378" s="52">
        <f t="shared" si="49"/>
        <v>10</v>
      </c>
      <c r="E378" s="52">
        <f>IF(A378="","",SUM(Tabel2[[#This Row],[I1]:[I2]]))</f>
        <v>10</v>
      </c>
      <c r="F378" s="53" t="str">
        <f t="shared" si="50"/>
        <v>PP</v>
      </c>
      <c r="G378" s="53" t="str">
        <f t="shared" si="51"/>
        <v>IN</v>
      </c>
      <c r="H378" s="53" t="str">
        <f t="shared" si="52"/>
        <v/>
      </c>
      <c r="I378" s="53" t="str">
        <f t="shared" si="53"/>
        <v/>
      </c>
      <c r="J378" s="53" t="str">
        <f t="shared" si="54"/>
        <v/>
      </c>
      <c r="K378" s="53" t="str">
        <f t="shared" si="55"/>
        <v>PP/IN</v>
      </c>
      <c r="L378" t="str">
        <f>IF(C378="","",IF(LEN(Tabel2[[#This Row],[Entiteit of attribuut]])=2,"",Tabel2[[#This Row],[Entiteit]]&amp;"_"&amp;Tabel2[[#This Row],[Entiteit of attribuut]]))</f>
        <v>IN_VOLGNUM</v>
      </c>
      <c r="M378" t="str">
        <f>IF(Schema!K391="","",Schema!K391)</f>
        <v/>
      </c>
      <c r="N378" t="str">
        <f>IF(Schema!L391="","",Schema!L391)</f>
        <v/>
      </c>
      <c r="O378" t="str">
        <f>IF(Schema!M391="","",Schema!M391)</f>
        <v/>
      </c>
      <c r="P378" t="str">
        <f>IF(Schema!N391="","",Schema!N391)</f>
        <v/>
      </c>
      <c r="Q378" t="str">
        <f>IF(Schema!P391="","",Schema!P391)</f>
        <v>LEEG</v>
      </c>
    </row>
    <row r="379" spans="1:17" x14ac:dyDescent="0.2">
      <c r="A379" t="str">
        <f>Schema!A392&amp;Schema!B392&amp;Schema!C392&amp;Schema!D392&amp;Schema!E392&amp;Schema!F392</f>
        <v>VRWRKCD</v>
      </c>
      <c r="B379" t="str">
        <f t="shared" si="48"/>
        <v>IN</v>
      </c>
      <c r="C379" s="52">
        <f>IF(A379="","",IF(LEN(Schema!A392)=2,1,IF(LEN(Schema!B392)=2,10,IF(LEN(Schema!C392)=2,100,IF(LEN(Schema!D392)=2,1000,IF(LEN(Schema!E392)=2,10000,0))))))</f>
        <v>0</v>
      </c>
      <c r="D379" s="52">
        <f t="shared" si="49"/>
        <v>10</v>
      </c>
      <c r="E379" s="52">
        <f>IF(A379="","",SUM(Tabel2[[#This Row],[I1]:[I2]]))</f>
        <v>10</v>
      </c>
      <c r="F379" s="53" t="str">
        <f t="shared" si="50"/>
        <v>PP</v>
      </c>
      <c r="G379" s="53" t="str">
        <f t="shared" si="51"/>
        <v>IN</v>
      </c>
      <c r="H379" s="53" t="str">
        <f t="shared" si="52"/>
        <v/>
      </c>
      <c r="I379" s="53" t="str">
        <f t="shared" si="53"/>
        <v/>
      </c>
      <c r="J379" s="53" t="str">
        <f t="shared" si="54"/>
        <v/>
      </c>
      <c r="K379" s="53" t="str">
        <f t="shared" si="55"/>
        <v>PP/IN</v>
      </c>
      <c r="L379" t="str">
        <f>IF(C379="","",IF(LEN(Tabel2[[#This Row],[Entiteit of attribuut]])=2,"",Tabel2[[#This Row],[Entiteit]]&amp;"_"&amp;Tabel2[[#This Row],[Entiteit of attribuut]]))</f>
        <v>IN_VRWRKCD</v>
      </c>
      <c r="M379" t="str">
        <f>IF(Schema!K392="","",Schema!K392)</f>
        <v/>
      </c>
      <c r="N379" t="str">
        <f>IF(Schema!L392="","",Schema!L392)</f>
        <v/>
      </c>
      <c r="O379" t="str">
        <f>IF(Schema!M392="","",Schema!M392)</f>
        <v/>
      </c>
      <c r="P379" t="str">
        <f>IF(Schema!N392="","",Schema!N392)</f>
        <v/>
      </c>
      <c r="Q379" t="str">
        <f>IF(Schema!P392="","",Schema!P392)</f>
        <v>LEEG</v>
      </c>
    </row>
    <row r="380" spans="1:17" x14ac:dyDescent="0.2">
      <c r="A380" t="str">
        <f>Schema!A393&amp;Schema!B393&amp;Schema!C393&amp;Schema!D393&amp;Schema!E393&amp;Schema!F393</f>
        <v>WPREMBP</v>
      </c>
      <c r="B380" t="str">
        <f t="shared" si="48"/>
        <v>IN</v>
      </c>
      <c r="C380" s="52">
        <f>IF(A380="","",IF(LEN(Schema!A393)=2,1,IF(LEN(Schema!B393)=2,10,IF(LEN(Schema!C393)=2,100,IF(LEN(Schema!D393)=2,1000,IF(LEN(Schema!E393)=2,10000,0))))))</f>
        <v>0</v>
      </c>
      <c r="D380" s="52">
        <f t="shared" si="49"/>
        <v>10</v>
      </c>
      <c r="E380" s="52">
        <f>IF(A380="","",SUM(Tabel2[[#This Row],[I1]:[I2]]))</f>
        <v>10</v>
      </c>
      <c r="F380" s="53" t="str">
        <f t="shared" si="50"/>
        <v>PP</v>
      </c>
      <c r="G380" s="53" t="str">
        <f t="shared" si="51"/>
        <v>IN</v>
      </c>
      <c r="H380" s="53" t="str">
        <f t="shared" si="52"/>
        <v/>
      </c>
      <c r="I380" s="53" t="str">
        <f t="shared" si="53"/>
        <v/>
      </c>
      <c r="J380" s="53" t="str">
        <f t="shared" si="54"/>
        <v/>
      </c>
      <c r="K380" s="53" t="str">
        <f t="shared" si="55"/>
        <v>PP/IN</v>
      </c>
      <c r="L380" t="str">
        <f>IF(C380="","",IF(LEN(Tabel2[[#This Row],[Entiteit of attribuut]])=2,"",Tabel2[[#This Row],[Entiteit]]&amp;"_"&amp;Tabel2[[#This Row],[Entiteit of attribuut]]))</f>
        <v>IN_WPREMBP</v>
      </c>
      <c r="M380" t="str">
        <f>IF(Schema!K393="","",Schema!K393)</f>
        <v/>
      </c>
      <c r="N380" t="str">
        <f>IF(Schema!L393="","",Schema!L393)</f>
        <v/>
      </c>
      <c r="O380" t="str">
        <f>IF(Schema!M393="","",Schema!M393)</f>
        <v/>
      </c>
      <c r="P380" t="str">
        <f>IF(Schema!N393="","",Schema!N393)</f>
        <v/>
      </c>
      <c r="Q380" t="str">
        <f>IF(Schema!P393="","",Schema!P393)</f>
        <v>O</v>
      </c>
    </row>
    <row r="381" spans="1:17" x14ac:dyDescent="0.2">
      <c r="A381" t="str">
        <f>Schema!A394&amp;Schema!B394&amp;Schema!C394&amp;Schema!D394&amp;Schema!E394&amp;Schema!F394</f>
        <v>MP</v>
      </c>
      <c r="B381" t="str">
        <f t="shared" si="48"/>
        <v>MP</v>
      </c>
      <c r="C381" s="52">
        <f>IF(A381="","",IF(LEN(Schema!A394)=2,1,IF(LEN(Schema!B394)=2,10,IF(LEN(Schema!C394)=2,100,IF(LEN(Schema!D394)=2,1000,IF(LEN(Schema!E394)=2,10000,0))))))</f>
        <v>100</v>
      </c>
      <c r="D381" s="52">
        <f t="shared" si="49"/>
        <v>100</v>
      </c>
      <c r="E381" s="52">
        <f>IF(A381="","",SUM(Tabel2[[#This Row],[I1]:[I2]]))</f>
        <v>200</v>
      </c>
      <c r="F381" s="53" t="str">
        <f t="shared" si="50"/>
        <v>PP</v>
      </c>
      <c r="G381" s="53" t="str">
        <f t="shared" si="51"/>
        <v>IN</v>
      </c>
      <c r="H381" s="53" t="str">
        <f t="shared" si="52"/>
        <v>MP</v>
      </c>
      <c r="I381" s="53" t="str">
        <f t="shared" si="53"/>
        <v/>
      </c>
      <c r="J381" s="53" t="str">
        <f t="shared" si="54"/>
        <v/>
      </c>
      <c r="K381" s="53" t="str">
        <f t="shared" si="55"/>
        <v>PP/IN/MP</v>
      </c>
      <c r="L381" t="str">
        <f>IF(C381="","",IF(LEN(Tabel2[[#This Row],[Entiteit of attribuut]])=2,"",Tabel2[[#This Row],[Entiteit]]&amp;"_"&amp;Tabel2[[#This Row],[Entiteit of attribuut]]))</f>
        <v/>
      </c>
      <c r="M381" t="str">
        <f>IF(Schema!K394="","",Schema!K394)</f>
        <v/>
      </c>
      <c r="N381" t="str">
        <f>IF(Schema!L394="","",Schema!L394)</f>
        <v/>
      </c>
      <c r="O381" t="str">
        <f>IF(Schema!M394="","",Schema!M394)</f>
        <v/>
      </c>
      <c r="P381" t="str">
        <f>IF(Schema!N394="","",Schema!N394)</f>
        <v/>
      </c>
      <c r="Q381" t="str">
        <f>IF(Schema!P394="","",Schema!P394)</f>
        <v>O</v>
      </c>
    </row>
    <row r="382" spans="1:17" x14ac:dyDescent="0.2">
      <c r="A382" t="str">
        <f>Schema!A395&amp;Schema!B395&amp;Schema!C395&amp;Schema!D395&amp;Schema!E395&amp;Schema!F395</f>
        <v>MYAAND</v>
      </c>
      <c r="B382" t="str">
        <f t="shared" si="48"/>
        <v>MP</v>
      </c>
      <c r="C382" s="52">
        <f>IF(A382="","",IF(LEN(Schema!A395)=2,1,IF(LEN(Schema!B395)=2,10,IF(LEN(Schema!C395)=2,100,IF(LEN(Schema!D395)=2,1000,IF(LEN(Schema!E395)=2,10000,0))))))</f>
        <v>0</v>
      </c>
      <c r="D382" s="52">
        <f t="shared" si="49"/>
        <v>100</v>
      </c>
      <c r="E382" s="52">
        <f>IF(A382="","",SUM(Tabel2[[#This Row],[I1]:[I2]]))</f>
        <v>100</v>
      </c>
      <c r="F382" s="53" t="str">
        <f t="shared" si="50"/>
        <v>PP</v>
      </c>
      <c r="G382" s="53" t="str">
        <f t="shared" si="51"/>
        <v>IN</v>
      </c>
      <c r="H382" s="53" t="str">
        <f t="shared" si="52"/>
        <v>MP</v>
      </c>
      <c r="I382" s="53" t="str">
        <f t="shared" si="53"/>
        <v/>
      </c>
      <c r="J382" s="53" t="str">
        <f t="shared" si="54"/>
        <v/>
      </c>
      <c r="K382" s="53" t="str">
        <f t="shared" si="55"/>
        <v>PP/IN/MP</v>
      </c>
      <c r="L382" t="str">
        <f>IF(C382="","",IF(LEN(Tabel2[[#This Row],[Entiteit of attribuut]])=2,"",Tabel2[[#This Row],[Entiteit]]&amp;"_"&amp;Tabel2[[#This Row],[Entiteit of attribuut]]))</f>
        <v>MP_MYAAND</v>
      </c>
      <c r="M382" t="str">
        <f>IF(Schema!K395="","",Schema!K395)</f>
        <v/>
      </c>
      <c r="N382" t="str">
        <f>IF(Schema!L395="","",Schema!L395)</f>
        <v/>
      </c>
      <c r="O382" t="str">
        <f>IF(Schema!M395="","",Schema!M395)</f>
        <v/>
      </c>
      <c r="P382" t="str">
        <f>IF(Schema!N395="","",Schema!N395)</f>
        <v/>
      </c>
      <c r="Q382" t="str">
        <f>IF(Schema!P395="","",Schema!P395)</f>
        <v>O</v>
      </c>
    </row>
    <row r="383" spans="1:17" x14ac:dyDescent="0.2">
      <c r="A383" t="str">
        <f>Schema!A396&amp;Schema!B396&amp;Schema!C396&amp;Schema!D396&amp;Schema!E396&amp;Schema!F396</f>
        <v>POOLNUM</v>
      </c>
      <c r="B383" t="str">
        <f t="shared" si="48"/>
        <v>MP</v>
      </c>
      <c r="C383" s="52">
        <f>IF(A383="","",IF(LEN(Schema!A396)=2,1,IF(LEN(Schema!B396)=2,10,IF(LEN(Schema!C396)=2,100,IF(LEN(Schema!D396)=2,1000,IF(LEN(Schema!E396)=2,10000,0))))))</f>
        <v>0</v>
      </c>
      <c r="D383" s="52">
        <f t="shared" si="49"/>
        <v>100</v>
      </c>
      <c r="E383" s="52">
        <f>IF(A383="","",SUM(Tabel2[[#This Row],[I1]:[I2]]))</f>
        <v>100</v>
      </c>
      <c r="F383" s="53" t="str">
        <f t="shared" si="50"/>
        <v>PP</v>
      </c>
      <c r="G383" s="53" t="str">
        <f t="shared" si="51"/>
        <v>IN</v>
      </c>
      <c r="H383" s="53" t="str">
        <f t="shared" si="52"/>
        <v>MP</v>
      </c>
      <c r="I383" s="53" t="str">
        <f t="shared" si="53"/>
        <v/>
      </c>
      <c r="J383" s="53" t="str">
        <f t="shared" si="54"/>
        <v/>
      </c>
      <c r="K383" s="53" t="str">
        <f t="shared" si="55"/>
        <v>PP/IN/MP</v>
      </c>
      <c r="L383" t="str">
        <f>IF(C383="","",IF(LEN(Tabel2[[#This Row],[Entiteit of attribuut]])=2,"",Tabel2[[#This Row],[Entiteit]]&amp;"_"&amp;Tabel2[[#This Row],[Entiteit of attribuut]]))</f>
        <v>MP_POOLNUM</v>
      </c>
      <c r="M383" t="str">
        <f>IF(Schema!K396="","",Schema!K396)</f>
        <v/>
      </c>
      <c r="N383" t="str">
        <f>IF(Schema!L396="","",Schema!L396)</f>
        <v/>
      </c>
      <c r="O383" t="str">
        <f>IF(Schema!M396="","",Schema!M396)</f>
        <v/>
      </c>
      <c r="P383" t="str">
        <f>IF(Schema!N396="","",Schema!N396)</f>
        <v/>
      </c>
      <c r="Q383" t="str">
        <f>IF(Schema!P396="","",Schema!P396)</f>
        <v>V</v>
      </c>
    </row>
    <row r="384" spans="1:17" x14ac:dyDescent="0.2">
      <c r="A384" t="str">
        <f>Schema!A397&amp;Schema!B397&amp;Schema!C397&amp;Schema!D397&amp;Schema!E397&amp;Schema!F397</f>
        <v>PLLEAD</v>
      </c>
      <c r="B384" t="str">
        <f t="shared" si="48"/>
        <v>MP</v>
      </c>
      <c r="C384" s="52">
        <f>IF(A384="","",IF(LEN(Schema!A397)=2,1,IF(LEN(Schema!B397)=2,10,IF(LEN(Schema!C397)=2,100,IF(LEN(Schema!D397)=2,1000,IF(LEN(Schema!E397)=2,10000,0))))))</f>
        <v>0</v>
      </c>
      <c r="D384" s="52">
        <f t="shared" si="49"/>
        <v>100</v>
      </c>
      <c r="E384" s="52">
        <f>IF(A384="","",SUM(Tabel2[[#This Row],[I1]:[I2]]))</f>
        <v>100</v>
      </c>
      <c r="F384" s="53" t="str">
        <f t="shared" si="50"/>
        <v>PP</v>
      </c>
      <c r="G384" s="53" t="str">
        <f t="shared" si="51"/>
        <v>IN</v>
      </c>
      <c r="H384" s="53" t="str">
        <f t="shared" si="52"/>
        <v>MP</v>
      </c>
      <c r="I384" s="53" t="str">
        <f t="shared" si="53"/>
        <v/>
      </c>
      <c r="J384" s="53" t="str">
        <f t="shared" si="54"/>
        <v/>
      </c>
      <c r="K384" s="53" t="str">
        <f t="shared" si="55"/>
        <v>PP/IN/MP</v>
      </c>
      <c r="L384" t="str">
        <f>IF(C384="","",IF(LEN(Tabel2[[#This Row],[Entiteit of attribuut]])=2,"",Tabel2[[#This Row],[Entiteit]]&amp;"_"&amp;Tabel2[[#This Row],[Entiteit of attribuut]]))</f>
        <v>MP_PLLEAD</v>
      </c>
      <c r="M384" t="str">
        <f>IF(Schema!K397="","",Schema!K397)</f>
        <v/>
      </c>
      <c r="N384" t="str">
        <f>IF(Schema!L397="","",Schema!L397)</f>
        <v/>
      </c>
      <c r="O384" t="str">
        <f>IF(Schema!M397="","",Schema!M397)</f>
        <v/>
      </c>
      <c r="P384" t="str">
        <f>IF(Schema!N397="","",Schema!N397)</f>
        <v/>
      </c>
      <c r="Q384" t="str">
        <f>IF(Schema!P397="","",Schema!P397)</f>
        <v>O</v>
      </c>
    </row>
    <row r="385" spans="1:17" x14ac:dyDescent="0.2">
      <c r="A385" t="str">
        <f>Schema!A398&amp;Schema!B398&amp;Schema!C398&amp;Schema!D398&amp;Schema!E398&amp;Schema!F398</f>
        <v>POOLPRC</v>
      </c>
      <c r="B385" t="str">
        <f t="shared" si="48"/>
        <v>MP</v>
      </c>
      <c r="C385" s="52">
        <f>IF(A385="","",IF(LEN(Schema!A398)=2,1,IF(LEN(Schema!B398)=2,10,IF(LEN(Schema!C398)=2,100,IF(LEN(Schema!D398)=2,1000,IF(LEN(Schema!E398)=2,10000,0))))))</f>
        <v>0</v>
      </c>
      <c r="D385" s="52">
        <f t="shared" si="49"/>
        <v>100</v>
      </c>
      <c r="E385" s="52">
        <f>IF(A385="","",SUM(Tabel2[[#This Row],[I1]:[I2]]))</f>
        <v>100</v>
      </c>
      <c r="F385" s="53" t="str">
        <f t="shared" si="50"/>
        <v>PP</v>
      </c>
      <c r="G385" s="53" t="str">
        <f t="shared" si="51"/>
        <v>IN</v>
      </c>
      <c r="H385" s="53" t="str">
        <f t="shared" si="52"/>
        <v>MP</v>
      </c>
      <c r="I385" s="53" t="str">
        <f t="shared" si="53"/>
        <v/>
      </c>
      <c r="J385" s="53" t="str">
        <f t="shared" si="54"/>
        <v/>
      </c>
      <c r="K385" s="53" t="str">
        <f t="shared" si="55"/>
        <v>PP/IN/MP</v>
      </c>
      <c r="L385" t="str">
        <f>IF(C385="","",IF(LEN(Tabel2[[#This Row],[Entiteit of attribuut]])=2,"",Tabel2[[#This Row],[Entiteit]]&amp;"_"&amp;Tabel2[[#This Row],[Entiteit of attribuut]]))</f>
        <v>MP_POOLPRC</v>
      </c>
      <c r="M385" t="str">
        <f>IF(Schema!K398="","",Schema!K398)</f>
        <v/>
      </c>
      <c r="N385" t="str">
        <f>IF(Schema!L398="","",Schema!L398)</f>
        <v/>
      </c>
      <c r="O385" t="str">
        <f>IF(Schema!M398="","",Schema!M398)</f>
        <v/>
      </c>
      <c r="P385" t="str">
        <f>IF(Schema!N398="","",Schema!N398)</f>
        <v/>
      </c>
      <c r="Q385" t="str">
        <f>IF(Schema!P398="","",Schema!P398)</f>
        <v>V</v>
      </c>
    </row>
    <row r="386" spans="1:17" x14ac:dyDescent="0.2">
      <c r="A386" t="str">
        <f>Schema!A399&amp;Schema!B399&amp;Schema!C399&amp;Schema!D399&amp;Schema!E399&amp;Schema!F399</f>
        <v>MS</v>
      </c>
      <c r="B386" t="str">
        <f t="shared" si="48"/>
        <v>MS</v>
      </c>
      <c r="C386" s="52">
        <f>IF(A386="","",IF(LEN(Schema!A399)=2,1,IF(LEN(Schema!B399)=2,10,IF(LEN(Schema!C399)=2,100,IF(LEN(Schema!D399)=2,1000,IF(LEN(Schema!E399)=2,10000,0))))))</f>
        <v>10</v>
      </c>
      <c r="D386" s="52">
        <f t="shared" si="49"/>
        <v>10</v>
      </c>
      <c r="E386" s="52">
        <f>IF(A386="","",SUM(Tabel2[[#This Row],[I1]:[I2]]))</f>
        <v>20</v>
      </c>
      <c r="F386" s="53" t="str">
        <f t="shared" si="50"/>
        <v>PP</v>
      </c>
      <c r="G386" s="53" t="str">
        <f t="shared" si="51"/>
        <v>MS</v>
      </c>
      <c r="H386" s="53" t="str">
        <f t="shared" si="52"/>
        <v/>
      </c>
      <c r="I386" s="53" t="str">
        <f t="shared" si="53"/>
        <v/>
      </c>
      <c r="J386" s="53" t="str">
        <f t="shared" si="54"/>
        <v/>
      </c>
      <c r="K386" s="53" t="str">
        <f t="shared" si="55"/>
        <v>PP/MS</v>
      </c>
      <c r="L386" t="str">
        <f>IF(C386="","",IF(LEN(Tabel2[[#This Row],[Entiteit of attribuut]])=2,"",Tabel2[[#This Row],[Entiteit]]&amp;"_"&amp;Tabel2[[#This Row],[Entiteit of attribuut]]))</f>
        <v/>
      </c>
      <c r="M386" t="str">
        <f>IF(Schema!K399="","",Schema!K399)</f>
        <v/>
      </c>
      <c r="N386" t="str">
        <f>IF(Schema!L399="","",Schema!L399)</f>
        <v/>
      </c>
      <c r="O386" t="str">
        <f>IF(Schema!M399="","",Schema!M399)</f>
        <v/>
      </c>
      <c r="P386" t="str">
        <f>IF(Schema!N399="","",Schema!N399)</f>
        <v/>
      </c>
      <c r="Q386" t="str">
        <f>IF(Schema!P399="","",Schema!P399)</f>
        <v>O</v>
      </c>
    </row>
    <row r="387" spans="1:17" x14ac:dyDescent="0.2">
      <c r="A387" t="str">
        <f>Schema!A400&amp;Schema!B400&amp;Schema!C400&amp;Schema!D400&amp;Schema!E400&amp;Schema!F400</f>
        <v>BAFWST</v>
      </c>
      <c r="B387" t="str">
        <f t="shared" ref="B387:B450" si="56">IF(LEN(A387)=2,A387,IF(A387="","Leeg",B386))</f>
        <v>MS</v>
      </c>
      <c r="C387" s="52">
        <f>IF(A387="","",IF(LEN(Schema!A400)=2,1,IF(LEN(Schema!B400)=2,10,IF(LEN(Schema!C400)=2,100,IF(LEN(Schema!D400)=2,1000,IF(LEN(Schema!E400)=2,10000,0))))))</f>
        <v>0</v>
      </c>
      <c r="D387" s="52">
        <f t="shared" ref="D387:D450" si="57">IF(C387=0,D386,C387)</f>
        <v>10</v>
      </c>
      <c r="E387" s="52">
        <f>IF(A387="","",SUM(Tabel2[[#This Row],[I1]:[I2]]))</f>
        <v>10</v>
      </c>
      <c r="F387" s="53" t="str">
        <f t="shared" ref="F387:F450" si="58">IF(A387="","",IF(C387=1,B387,F386))</f>
        <v>PP</v>
      </c>
      <c r="G387" s="53" t="str">
        <f t="shared" ref="G387:G450" si="59">IF(C387=10,A387,IF(OR(C387=0,C387=100,C387=1000,C387=10000),G386,""))</f>
        <v>MS</v>
      </c>
      <c r="H387" s="53" t="str">
        <f t="shared" ref="H387:H450" si="60">IF(E387=200,B387,IF(OR(C387=0,C387=100,C387=1000,C387=10000),H386,""))</f>
        <v/>
      </c>
      <c r="I387" s="53" t="str">
        <f t="shared" ref="I387:I450" si="61">IF(E387=2000,B387,IF(OR(C387=0,C387=10000),I386,""))</f>
        <v/>
      </c>
      <c r="J387" s="53" t="str">
        <f t="shared" ref="J387:J450" si="62">IF(E387=20000,B387,IF(OR(C387=0,,C387=10000),J386,""))</f>
        <v/>
      </c>
      <c r="K387" s="53" t="str">
        <f t="shared" ref="K387:K450" si="63">IF(C387="","",IF(OR(E387=1,E387=10,E387=100,E387=1000,E387=10000),K386,IF(E387=2,F387,IF(E387=20,F387&amp;"/"&amp;G387,IF(E387=200,F387&amp;"/"&amp;G387&amp;"/"&amp;H387,IF(E387=2000,F387&amp;"/"&amp;G387&amp;"/"&amp;H387&amp;"/"&amp;I387,IF(E387=20000,F387&amp;"/"&amp;G387&amp;"/"&amp;H387&amp;"/"&amp;I387&amp;"/"&amp;J387)))))))</f>
        <v>PP/MS</v>
      </c>
      <c r="L387" t="str">
        <f>IF(C387="","",IF(LEN(Tabel2[[#This Row],[Entiteit of attribuut]])=2,"",Tabel2[[#This Row],[Entiteit]]&amp;"_"&amp;Tabel2[[#This Row],[Entiteit of attribuut]]))</f>
        <v>MS_BAFWST</v>
      </c>
      <c r="M387" t="str">
        <f>IF(Schema!K400="","",Schema!K400)</f>
        <v/>
      </c>
      <c r="N387" t="str">
        <f>IF(Schema!L400="","",Schema!L400)</f>
        <v/>
      </c>
      <c r="O387" t="str">
        <f>IF(Schema!M400="","",Schema!M400)</f>
        <v/>
      </c>
      <c r="P387" t="str">
        <f>IF(Schema!N400="","",Schema!N400)</f>
        <v/>
      </c>
      <c r="Q387" t="str">
        <f>IF(Schema!P400="","",Schema!P400)</f>
        <v>O</v>
      </c>
    </row>
    <row r="388" spans="1:17" x14ac:dyDescent="0.2">
      <c r="A388" t="str">
        <f>Schema!A401&amp;Schema!B401&amp;Schema!C401&amp;Schema!D401&amp;Schema!E401&amp;Schema!F401</f>
        <v>BTP</v>
      </c>
      <c r="B388" t="str">
        <f t="shared" si="56"/>
        <v>MS</v>
      </c>
      <c r="C388" s="52">
        <f>IF(A388="","",IF(LEN(Schema!A401)=2,1,IF(LEN(Schema!B401)=2,10,IF(LEN(Schema!C401)=2,100,IF(LEN(Schema!D401)=2,1000,IF(LEN(Schema!E401)=2,10000,0))))))</f>
        <v>0</v>
      </c>
      <c r="D388" s="52">
        <f t="shared" si="57"/>
        <v>10</v>
      </c>
      <c r="E388" s="52">
        <f>IF(A388="","",SUM(Tabel2[[#This Row],[I1]:[I2]]))</f>
        <v>10</v>
      </c>
      <c r="F388" s="53" t="str">
        <f t="shared" si="58"/>
        <v>PP</v>
      </c>
      <c r="G388" s="53" t="str">
        <f t="shared" si="59"/>
        <v>MS</v>
      </c>
      <c r="H388" s="53" t="str">
        <f t="shared" si="60"/>
        <v/>
      </c>
      <c r="I388" s="53" t="str">
        <f t="shared" si="61"/>
        <v/>
      </c>
      <c r="J388" s="53" t="str">
        <f t="shared" si="62"/>
        <v/>
      </c>
      <c r="K388" s="53" t="str">
        <f t="shared" si="63"/>
        <v>PP/MS</v>
      </c>
      <c r="L388" t="str">
        <f>IF(C388="","",IF(LEN(Tabel2[[#This Row],[Entiteit of attribuut]])=2,"",Tabel2[[#This Row],[Entiteit]]&amp;"_"&amp;Tabel2[[#This Row],[Entiteit of attribuut]]))</f>
        <v>MS_BTP</v>
      </c>
      <c r="M388" t="str">
        <f>IF(Schema!K401="","",Schema!K401)</f>
        <v/>
      </c>
      <c r="N388" t="str">
        <f>IF(Schema!L401="","",Schema!L401)</f>
        <v/>
      </c>
      <c r="O388" t="str">
        <f>IF(Schema!M401="","",Schema!M401)</f>
        <v/>
      </c>
      <c r="P388" t="str">
        <f>IF(Schema!N401="","",Schema!N401)</f>
        <v/>
      </c>
      <c r="Q388" t="str">
        <f>IF(Schema!P401="","",Schema!P401)</f>
        <v>LEEG</v>
      </c>
    </row>
    <row r="389" spans="1:17" x14ac:dyDescent="0.2">
      <c r="A389" t="str">
        <f>Schema!A402&amp;Schema!B402&amp;Schema!C402&amp;Schema!D402&amp;Schema!E402&amp;Schema!F402</f>
        <v>CODE</v>
      </c>
      <c r="B389" t="str">
        <f t="shared" si="56"/>
        <v>MS</v>
      </c>
      <c r="C389" s="52">
        <f>IF(A389="","",IF(LEN(Schema!A402)=2,1,IF(LEN(Schema!B402)=2,10,IF(LEN(Schema!C402)=2,100,IF(LEN(Schema!D402)=2,1000,IF(LEN(Schema!E402)=2,10000,0))))))</f>
        <v>0</v>
      </c>
      <c r="D389" s="52">
        <f t="shared" si="57"/>
        <v>10</v>
      </c>
      <c r="E389" s="52">
        <f>IF(A389="","",SUM(Tabel2[[#This Row],[I1]:[I2]]))</f>
        <v>10</v>
      </c>
      <c r="F389" s="53" t="str">
        <f t="shared" si="58"/>
        <v>PP</v>
      </c>
      <c r="G389" s="53" t="str">
        <f t="shared" si="59"/>
        <v>MS</v>
      </c>
      <c r="H389" s="53" t="str">
        <f t="shared" si="60"/>
        <v/>
      </c>
      <c r="I389" s="53" t="str">
        <f t="shared" si="61"/>
        <v/>
      </c>
      <c r="J389" s="53" t="str">
        <f t="shared" si="62"/>
        <v/>
      </c>
      <c r="K389" s="53" t="str">
        <f t="shared" si="63"/>
        <v>PP/MS</v>
      </c>
      <c r="L389" t="str">
        <f>IF(C389="","",IF(LEN(Tabel2[[#This Row],[Entiteit of attribuut]])=2,"",Tabel2[[#This Row],[Entiteit]]&amp;"_"&amp;Tabel2[[#This Row],[Entiteit of attribuut]]))</f>
        <v>MS_CODE</v>
      </c>
      <c r="M389" t="str">
        <f>IF(Schema!K402="","",Schema!K402)</f>
        <v/>
      </c>
      <c r="N389" t="str">
        <f>IF(Schema!L402="","",Schema!L402)</f>
        <v/>
      </c>
      <c r="O389" t="str">
        <f>IF(Schema!M402="","",Schema!M402)</f>
        <v/>
      </c>
      <c r="P389" t="str">
        <f>IF(Schema!N402="","",Schema!N402)</f>
        <v/>
      </c>
      <c r="Q389" t="str">
        <f>IF(Schema!P402="","",Schema!P402)</f>
        <v>O</v>
      </c>
    </row>
    <row r="390" spans="1:17" x14ac:dyDescent="0.2">
      <c r="A390" t="str">
        <f>Schema!A403&amp;Schema!B403&amp;Schema!C403&amp;Schema!D403&amp;Schema!E403&amp;Schema!F403</f>
        <v>COLFACT</v>
      </c>
      <c r="B390" t="str">
        <f t="shared" si="56"/>
        <v>MS</v>
      </c>
      <c r="C390" s="52">
        <f>IF(A390="","",IF(LEN(Schema!A403)=2,1,IF(LEN(Schema!B403)=2,10,IF(LEN(Schema!C403)=2,100,IF(LEN(Schema!D403)=2,1000,IF(LEN(Schema!E403)=2,10000,0))))))</f>
        <v>0</v>
      </c>
      <c r="D390" s="52">
        <f t="shared" si="57"/>
        <v>10</v>
      </c>
      <c r="E390" s="52">
        <f>IF(A390="","",SUM(Tabel2[[#This Row],[I1]:[I2]]))</f>
        <v>10</v>
      </c>
      <c r="F390" s="53" t="str">
        <f t="shared" si="58"/>
        <v>PP</v>
      </c>
      <c r="G390" s="53" t="str">
        <f t="shared" si="59"/>
        <v>MS</v>
      </c>
      <c r="H390" s="53" t="str">
        <f t="shared" si="60"/>
        <v/>
      </c>
      <c r="I390" s="53" t="str">
        <f t="shared" si="61"/>
        <v/>
      </c>
      <c r="J390" s="53" t="str">
        <f t="shared" si="62"/>
        <v/>
      </c>
      <c r="K390" s="53" t="str">
        <f t="shared" si="63"/>
        <v>PP/MS</v>
      </c>
      <c r="L390" t="str">
        <f>IF(C390="","",IF(LEN(Tabel2[[#This Row],[Entiteit of attribuut]])=2,"",Tabel2[[#This Row],[Entiteit]]&amp;"_"&amp;Tabel2[[#This Row],[Entiteit of attribuut]]))</f>
        <v>MS_COLFACT</v>
      </c>
      <c r="M390" t="str">
        <f>IF(Schema!K403="","",Schema!K403)</f>
        <v/>
      </c>
      <c r="N390" t="str">
        <f>IF(Schema!L403="","",Schema!L403)</f>
        <v/>
      </c>
      <c r="O390" t="str">
        <f>IF(Schema!M403="","",Schema!M403)</f>
        <v/>
      </c>
      <c r="P390" t="str">
        <f>IF(Schema!N403="","",Schema!N403)</f>
        <v/>
      </c>
      <c r="Q390" t="str">
        <f>IF(Schema!P403="","",Schema!P403)</f>
        <v>O</v>
      </c>
    </row>
    <row r="391" spans="1:17" x14ac:dyDescent="0.2">
      <c r="A391" t="str">
        <f>Schema!A404&amp;Schema!B404&amp;Schema!C404&amp;Schema!D404&amp;Schema!E404&amp;Schema!F404</f>
        <v>ERB</v>
      </c>
      <c r="B391" t="str">
        <f t="shared" si="56"/>
        <v>MS</v>
      </c>
      <c r="C391" s="52">
        <f>IF(A391="","",IF(LEN(Schema!A404)=2,1,IF(LEN(Schema!B404)=2,10,IF(LEN(Schema!C404)=2,100,IF(LEN(Schema!D404)=2,1000,IF(LEN(Schema!E404)=2,10000,0))))))</f>
        <v>0</v>
      </c>
      <c r="D391" s="52">
        <f t="shared" si="57"/>
        <v>10</v>
      </c>
      <c r="E391" s="52">
        <f>IF(A391="","",SUM(Tabel2[[#This Row],[I1]:[I2]]))</f>
        <v>10</v>
      </c>
      <c r="F391" s="53" t="str">
        <f t="shared" si="58"/>
        <v>PP</v>
      </c>
      <c r="G391" s="53" t="str">
        <f t="shared" si="59"/>
        <v>MS</v>
      </c>
      <c r="H391" s="53" t="str">
        <f t="shared" si="60"/>
        <v/>
      </c>
      <c r="I391" s="53" t="str">
        <f t="shared" si="61"/>
        <v/>
      </c>
      <c r="J391" s="53" t="str">
        <f t="shared" si="62"/>
        <v/>
      </c>
      <c r="K391" s="53" t="str">
        <f t="shared" si="63"/>
        <v>PP/MS</v>
      </c>
      <c r="L391" t="str">
        <f>IF(C391="","",IF(LEN(Tabel2[[#This Row],[Entiteit of attribuut]])=2,"",Tabel2[[#This Row],[Entiteit]]&amp;"_"&amp;Tabel2[[#This Row],[Entiteit of attribuut]]))</f>
        <v>MS_ERB</v>
      </c>
      <c r="M391" t="str">
        <f>IF(Schema!K404="","",Schema!K404)</f>
        <v/>
      </c>
      <c r="N391" t="str">
        <f>IF(Schema!L404="","",Schema!L404)</f>
        <v/>
      </c>
      <c r="O391" t="str">
        <f>IF(Schema!M404="","",Schema!M404)</f>
        <v/>
      </c>
      <c r="P391" t="str">
        <f>IF(Schema!N404="","",Schema!N404)</f>
        <v/>
      </c>
      <c r="Q391" t="str">
        <f>IF(Schema!P404="","",Schema!P404)</f>
        <v>O</v>
      </c>
    </row>
    <row r="392" spans="1:17" x14ac:dyDescent="0.2">
      <c r="A392" t="str">
        <f>Schema!A405&amp;Schema!B405&amp;Schema!C405&amp;Schema!D405&amp;Schema!E405&amp;Schema!F405</f>
        <v>GADEKCD</v>
      </c>
      <c r="B392" t="str">
        <f t="shared" si="56"/>
        <v>MS</v>
      </c>
      <c r="C392" s="52">
        <f>IF(A392="","",IF(LEN(Schema!A405)=2,1,IF(LEN(Schema!B405)=2,10,IF(LEN(Schema!C405)=2,100,IF(LEN(Schema!D405)=2,1000,IF(LEN(Schema!E405)=2,10000,0))))))</f>
        <v>0</v>
      </c>
      <c r="D392" s="52">
        <f t="shared" si="57"/>
        <v>10</v>
      </c>
      <c r="E392" s="52">
        <f>IF(A392="","",SUM(Tabel2[[#This Row],[I1]:[I2]]))</f>
        <v>10</v>
      </c>
      <c r="F392" s="53" t="str">
        <f t="shared" si="58"/>
        <v>PP</v>
      </c>
      <c r="G392" s="53" t="str">
        <f t="shared" si="59"/>
        <v>MS</v>
      </c>
      <c r="H392" s="53" t="str">
        <f t="shared" si="60"/>
        <v/>
      </c>
      <c r="I392" s="53" t="str">
        <f t="shared" si="61"/>
        <v/>
      </c>
      <c r="J392" s="53" t="str">
        <f t="shared" si="62"/>
        <v/>
      </c>
      <c r="K392" s="53" t="str">
        <f t="shared" si="63"/>
        <v>PP/MS</v>
      </c>
      <c r="L392" t="str">
        <f>IF(C392="","",IF(LEN(Tabel2[[#This Row],[Entiteit of attribuut]])=2,"",Tabel2[[#This Row],[Entiteit]]&amp;"_"&amp;Tabel2[[#This Row],[Entiteit of attribuut]]))</f>
        <v>MS_GADEKCD</v>
      </c>
      <c r="M392" t="str">
        <f>IF(Schema!K405="","",Schema!K405)</f>
        <v/>
      </c>
      <c r="N392" t="str">
        <f>IF(Schema!L405="","",Schema!L405)</f>
        <v/>
      </c>
      <c r="O392" t="str">
        <f>IF(Schema!M405="","",Schema!M405)</f>
        <v/>
      </c>
      <c r="P392" t="str">
        <f>IF(Schema!N405="","",Schema!N405)</f>
        <v/>
      </c>
      <c r="Q392" t="str">
        <f>IF(Schema!P405="","",Schema!P405)</f>
        <v>V</v>
      </c>
    </row>
    <row r="393" spans="1:17" x14ac:dyDescent="0.2">
      <c r="A393" t="str">
        <f>Schema!A406&amp;Schema!B406&amp;Schema!C406&amp;Schema!D406&amp;Schema!E406&amp;Schema!F406</f>
        <v>GADEKCO</v>
      </c>
      <c r="B393" t="str">
        <f t="shared" si="56"/>
        <v>MS</v>
      </c>
      <c r="C393" s="52">
        <f>IF(A393="","",IF(LEN(Schema!A406)=2,1,IF(LEN(Schema!B406)=2,10,IF(LEN(Schema!C406)=2,100,IF(LEN(Schema!D406)=2,1000,IF(LEN(Schema!E406)=2,10000,0))))))</f>
        <v>0</v>
      </c>
      <c r="D393" s="52">
        <f t="shared" si="57"/>
        <v>10</v>
      </c>
      <c r="E393" s="52">
        <f>IF(A393="","",SUM(Tabel2[[#This Row],[I1]:[I2]]))</f>
        <v>10</v>
      </c>
      <c r="F393" s="53" t="str">
        <f t="shared" si="58"/>
        <v>PP</v>
      </c>
      <c r="G393" s="53" t="str">
        <f t="shared" si="59"/>
        <v>MS</v>
      </c>
      <c r="H393" s="53" t="str">
        <f t="shared" si="60"/>
        <v/>
      </c>
      <c r="I393" s="53" t="str">
        <f t="shared" si="61"/>
        <v/>
      </c>
      <c r="J393" s="53" t="str">
        <f t="shared" si="62"/>
        <v/>
      </c>
      <c r="K393" s="53" t="str">
        <f t="shared" si="63"/>
        <v>PP/MS</v>
      </c>
      <c r="L393" t="str">
        <f>IF(C393="","",IF(LEN(Tabel2[[#This Row],[Entiteit of attribuut]])=2,"",Tabel2[[#This Row],[Entiteit]]&amp;"_"&amp;Tabel2[[#This Row],[Entiteit of attribuut]]))</f>
        <v>MS_GADEKCO</v>
      </c>
      <c r="M393" t="str">
        <f>IF(Schema!K406="","",Schema!K406)</f>
        <v/>
      </c>
      <c r="N393" t="str">
        <f>IF(Schema!L406="","",Schema!L406)</f>
        <v/>
      </c>
      <c r="O393" t="str">
        <f>IF(Schema!M406="","",Schema!M406)</f>
        <v/>
      </c>
      <c r="P393" t="str">
        <f>IF(Schema!N406="","",Schema!N406)</f>
        <v/>
      </c>
      <c r="Q393" t="str">
        <f>IF(Schema!P406="","",Schema!P406)</f>
        <v>V</v>
      </c>
    </row>
    <row r="394" spans="1:17" x14ac:dyDescent="0.2">
      <c r="A394" t="str">
        <f>Schema!A407&amp;Schema!B407&amp;Schema!C407&amp;Schema!D407&amp;Schema!E407&amp;Schema!F407</f>
        <v>MVZVRH</v>
      </c>
      <c r="B394" t="str">
        <f t="shared" si="56"/>
        <v>MS</v>
      </c>
      <c r="C394" s="52">
        <f>IF(A394="","",IF(LEN(Schema!A407)=2,1,IF(LEN(Schema!B407)=2,10,IF(LEN(Schema!C407)=2,100,IF(LEN(Schema!D407)=2,1000,IF(LEN(Schema!E407)=2,10000,0))))))</f>
        <v>0</v>
      </c>
      <c r="D394" s="52">
        <f t="shared" si="57"/>
        <v>10</v>
      </c>
      <c r="E394" s="52">
        <f>IF(A394="","",SUM(Tabel2[[#This Row],[I1]:[I2]]))</f>
        <v>10</v>
      </c>
      <c r="F394" s="53" t="str">
        <f t="shared" si="58"/>
        <v>PP</v>
      </c>
      <c r="G394" s="53" t="str">
        <f t="shared" si="59"/>
        <v>MS</v>
      </c>
      <c r="H394" s="53" t="str">
        <f t="shared" si="60"/>
        <v/>
      </c>
      <c r="I394" s="53" t="str">
        <f t="shared" si="61"/>
        <v/>
      </c>
      <c r="J394" s="53" t="str">
        <f t="shared" si="62"/>
        <v/>
      </c>
      <c r="K394" s="53" t="str">
        <f t="shared" si="63"/>
        <v>PP/MS</v>
      </c>
      <c r="L394" t="str">
        <f>IF(C394="","",IF(LEN(Tabel2[[#This Row],[Entiteit of attribuut]])=2,"",Tabel2[[#This Row],[Entiteit]]&amp;"_"&amp;Tabel2[[#This Row],[Entiteit of attribuut]]))</f>
        <v>MS_MVZVRH</v>
      </c>
      <c r="M394" t="str">
        <f>IF(Schema!K407="","",Schema!K407)</f>
        <v/>
      </c>
      <c r="N394" t="str">
        <f>IF(Schema!L407="","",Schema!L407)</f>
        <v/>
      </c>
      <c r="O394" t="str">
        <f>IF(Schema!M407="","",Schema!M407)</f>
        <v/>
      </c>
      <c r="P394" t="str">
        <f>IF(Schema!N407="","",Schema!N407)</f>
        <v/>
      </c>
      <c r="Q394" t="str">
        <f>IF(Schema!P407="","",Schema!P407)</f>
        <v>LEEG</v>
      </c>
    </row>
    <row r="395" spans="1:17" x14ac:dyDescent="0.2">
      <c r="A395" t="str">
        <f>Schema!A408&amp;Schema!B408&amp;Schema!C408&amp;Schema!D408&amp;Schema!E408&amp;Schema!F408</f>
        <v>MYCODE</v>
      </c>
      <c r="B395" t="str">
        <f t="shared" si="56"/>
        <v>MS</v>
      </c>
      <c r="C395" s="52">
        <f>IF(A395="","",IF(LEN(Schema!A408)=2,1,IF(LEN(Schema!B408)=2,10,IF(LEN(Schema!C408)=2,100,IF(LEN(Schema!D408)=2,1000,IF(LEN(Schema!E408)=2,10000,0))))))</f>
        <v>0</v>
      </c>
      <c r="D395" s="52">
        <f t="shared" si="57"/>
        <v>10</v>
      </c>
      <c r="E395" s="52">
        <f>IF(A395="","",SUM(Tabel2[[#This Row],[I1]:[I2]]))</f>
        <v>10</v>
      </c>
      <c r="F395" s="53" t="str">
        <f t="shared" si="58"/>
        <v>PP</v>
      </c>
      <c r="G395" s="53" t="str">
        <f t="shared" si="59"/>
        <v>MS</v>
      </c>
      <c r="H395" s="53" t="str">
        <f t="shared" si="60"/>
        <v/>
      </c>
      <c r="I395" s="53" t="str">
        <f t="shared" si="61"/>
        <v/>
      </c>
      <c r="J395" s="53" t="str">
        <f t="shared" si="62"/>
        <v/>
      </c>
      <c r="K395" s="53" t="str">
        <f t="shared" si="63"/>
        <v>PP/MS</v>
      </c>
      <c r="L395" t="str">
        <f>IF(C395="","",IF(LEN(Tabel2[[#This Row],[Entiteit of attribuut]])=2,"",Tabel2[[#This Row],[Entiteit]]&amp;"_"&amp;Tabel2[[#This Row],[Entiteit of attribuut]]))</f>
        <v>MS_MYCODE</v>
      </c>
      <c r="M395" t="str">
        <f>IF(Schema!K408="","",Schema!K408)</f>
        <v/>
      </c>
      <c r="N395" t="str">
        <f>IF(Schema!L408="","",Schema!L408)</f>
        <v/>
      </c>
      <c r="O395" t="str">
        <f>IF(Schema!M408="","",Schema!M408)</f>
        <v/>
      </c>
      <c r="P395" t="str">
        <f>IF(Schema!N408="","",Schema!N408)</f>
        <v/>
      </c>
      <c r="Q395" t="str">
        <f>IF(Schema!P408="","",Schema!P408)</f>
        <v>O</v>
      </c>
    </row>
    <row r="396" spans="1:17" x14ac:dyDescent="0.2">
      <c r="A396" t="str">
        <f>Schema!A409&amp;Schema!B409&amp;Schema!C409&amp;Schema!D409&amp;Schema!E409&amp;Schema!F409</f>
        <v>NJP</v>
      </c>
      <c r="B396" t="str">
        <f t="shared" si="56"/>
        <v>MS</v>
      </c>
      <c r="C396" s="52">
        <f>IF(A396="","",IF(LEN(Schema!A409)=2,1,IF(LEN(Schema!B409)=2,10,IF(LEN(Schema!C409)=2,100,IF(LEN(Schema!D409)=2,1000,IF(LEN(Schema!E409)=2,10000,0))))))</f>
        <v>0</v>
      </c>
      <c r="D396" s="52">
        <f t="shared" si="57"/>
        <v>10</v>
      </c>
      <c r="E396" s="52">
        <f>IF(A396="","",SUM(Tabel2[[#This Row],[I1]:[I2]]))</f>
        <v>10</v>
      </c>
      <c r="F396" s="53" t="str">
        <f t="shared" si="58"/>
        <v>PP</v>
      </c>
      <c r="G396" s="53" t="str">
        <f t="shared" si="59"/>
        <v>MS</v>
      </c>
      <c r="H396" s="53" t="str">
        <f t="shared" si="60"/>
        <v/>
      </c>
      <c r="I396" s="53" t="str">
        <f t="shared" si="61"/>
        <v/>
      </c>
      <c r="J396" s="53" t="str">
        <f t="shared" si="62"/>
        <v/>
      </c>
      <c r="K396" s="53" t="str">
        <f t="shared" si="63"/>
        <v>PP/MS</v>
      </c>
      <c r="L396" t="str">
        <f>IF(C396="","",IF(LEN(Tabel2[[#This Row],[Entiteit of attribuut]])=2,"",Tabel2[[#This Row],[Entiteit]]&amp;"_"&amp;Tabel2[[#This Row],[Entiteit of attribuut]]))</f>
        <v>MS_NJP</v>
      </c>
      <c r="M396" t="str">
        <f>IF(Schema!K409="","",Schema!K409)</f>
        <v/>
      </c>
      <c r="N396" t="str">
        <f>IF(Schema!L409="","",Schema!L409)</f>
        <v/>
      </c>
      <c r="O396" t="str">
        <f>IF(Schema!M409="","",Schema!M409)</f>
        <v/>
      </c>
      <c r="P396" t="str">
        <f>IF(Schema!N409="","",Schema!N409)</f>
        <v/>
      </c>
      <c r="Q396" t="str">
        <f>IF(Schema!P409="","",Schema!P409)</f>
        <v>O</v>
      </c>
    </row>
    <row r="397" spans="1:17" x14ac:dyDescent="0.2">
      <c r="A397" t="str">
        <f>Schema!A410&amp;Schema!B410&amp;Schema!C410&amp;Schema!D410&amp;Schema!E410&amp;Schema!F410</f>
        <v>PAFWST</v>
      </c>
      <c r="B397" t="str">
        <f t="shared" si="56"/>
        <v>MS</v>
      </c>
      <c r="C397" s="52">
        <f>IF(A397="","",IF(LEN(Schema!A410)=2,1,IF(LEN(Schema!B410)=2,10,IF(LEN(Schema!C410)=2,100,IF(LEN(Schema!D410)=2,1000,IF(LEN(Schema!E410)=2,10000,0))))))</f>
        <v>0</v>
      </c>
      <c r="D397" s="52">
        <f t="shared" si="57"/>
        <v>10</v>
      </c>
      <c r="E397" s="52">
        <f>IF(A397="","",SUM(Tabel2[[#This Row],[I1]:[I2]]))</f>
        <v>10</v>
      </c>
      <c r="F397" s="53" t="str">
        <f t="shared" si="58"/>
        <v>PP</v>
      </c>
      <c r="G397" s="53" t="str">
        <f t="shared" si="59"/>
        <v>MS</v>
      </c>
      <c r="H397" s="53" t="str">
        <f t="shared" si="60"/>
        <v/>
      </c>
      <c r="I397" s="53" t="str">
        <f t="shared" si="61"/>
        <v/>
      </c>
      <c r="J397" s="53" t="str">
        <f t="shared" si="62"/>
        <v/>
      </c>
      <c r="K397" s="53" t="str">
        <f t="shared" si="63"/>
        <v>PP/MS</v>
      </c>
      <c r="L397" t="str">
        <f>IF(C397="","",IF(LEN(Tabel2[[#This Row],[Entiteit of attribuut]])=2,"",Tabel2[[#This Row],[Entiteit]]&amp;"_"&amp;Tabel2[[#This Row],[Entiteit of attribuut]]))</f>
        <v>MS_PAFWST</v>
      </c>
      <c r="M397" t="str">
        <f>IF(Schema!K410="","",Schema!K410)</f>
        <v/>
      </c>
      <c r="N397" t="str">
        <f>IF(Schema!L410="","",Schema!L410)</f>
        <v/>
      </c>
      <c r="O397" t="str">
        <f>IF(Schema!M410="","",Schema!M410)</f>
        <v/>
      </c>
      <c r="P397" t="str">
        <f>IF(Schema!N410="","",Schema!N410)</f>
        <v/>
      </c>
      <c r="Q397" t="str">
        <f>IF(Schema!P410="","",Schema!P410)</f>
        <v>O</v>
      </c>
    </row>
    <row r="398" spans="1:17" x14ac:dyDescent="0.2">
      <c r="A398" t="str">
        <f>Schema!A411&amp;Schema!B411&amp;Schema!C411&amp;Schema!D411&amp;Schema!E411&amp;Schema!F411</f>
        <v>PPRC</v>
      </c>
      <c r="B398" t="str">
        <f t="shared" si="56"/>
        <v>MS</v>
      </c>
      <c r="C398" s="52">
        <f>IF(A398="","",IF(LEN(Schema!A411)=2,1,IF(LEN(Schema!B411)=2,10,IF(LEN(Schema!C411)=2,100,IF(LEN(Schema!D411)=2,1000,IF(LEN(Schema!E411)=2,10000,0))))))</f>
        <v>0</v>
      </c>
      <c r="D398" s="52">
        <f t="shared" si="57"/>
        <v>10</v>
      </c>
      <c r="E398" s="52">
        <f>IF(A398="","",SUM(Tabel2[[#This Row],[I1]:[I2]]))</f>
        <v>10</v>
      </c>
      <c r="F398" s="53" t="str">
        <f t="shared" si="58"/>
        <v>PP</v>
      </c>
      <c r="G398" s="53" t="str">
        <f t="shared" si="59"/>
        <v>MS</v>
      </c>
      <c r="H398" s="53" t="str">
        <f t="shared" si="60"/>
        <v/>
      </c>
      <c r="I398" s="53" t="str">
        <f t="shared" si="61"/>
        <v/>
      </c>
      <c r="J398" s="53" t="str">
        <f t="shared" si="62"/>
        <v/>
      </c>
      <c r="K398" s="53" t="str">
        <f t="shared" si="63"/>
        <v>PP/MS</v>
      </c>
      <c r="L398" t="str">
        <f>IF(C398="","",IF(LEN(Tabel2[[#This Row],[Entiteit of attribuut]])=2,"",Tabel2[[#This Row],[Entiteit]]&amp;"_"&amp;Tabel2[[#This Row],[Entiteit of attribuut]]))</f>
        <v>MS_PPRC</v>
      </c>
      <c r="M398" t="str">
        <f>IF(Schema!K411="","",Schema!K411)</f>
        <v/>
      </c>
      <c r="N398" t="str">
        <f>IF(Schema!L411="","",Schema!L411)</f>
        <v/>
      </c>
      <c r="O398" t="str">
        <f>IF(Schema!M411="","",Schema!M411)</f>
        <v/>
      </c>
      <c r="P398" t="str">
        <f>IF(Schema!N411="","",Schema!N411)</f>
        <v/>
      </c>
      <c r="Q398" t="str">
        <f>IF(Schema!P411="","",Schema!P411)</f>
        <v>O</v>
      </c>
    </row>
    <row r="399" spans="1:17" x14ac:dyDescent="0.2">
      <c r="A399" t="str">
        <f>Schema!A412&amp;Schema!B412&amp;Schema!C412&amp;Schema!D412&amp;Schema!E412&amp;Schema!F412</f>
        <v>PRCPKKT</v>
      </c>
      <c r="B399" t="str">
        <f t="shared" si="56"/>
        <v>MS</v>
      </c>
      <c r="C399" s="52">
        <f>IF(A399="","",IF(LEN(Schema!A412)=2,1,IF(LEN(Schema!B412)=2,10,IF(LEN(Schema!C412)=2,100,IF(LEN(Schema!D412)=2,1000,IF(LEN(Schema!E412)=2,10000,0))))))</f>
        <v>0</v>
      </c>
      <c r="D399" s="52">
        <f t="shared" si="57"/>
        <v>10</v>
      </c>
      <c r="E399" s="52">
        <f>IF(A399="","",SUM(Tabel2[[#This Row],[I1]:[I2]]))</f>
        <v>10</v>
      </c>
      <c r="F399" s="53" t="str">
        <f t="shared" si="58"/>
        <v>PP</v>
      </c>
      <c r="G399" s="53" t="str">
        <f t="shared" si="59"/>
        <v>MS</v>
      </c>
      <c r="H399" s="53" t="str">
        <f t="shared" si="60"/>
        <v/>
      </c>
      <c r="I399" s="53" t="str">
        <f t="shared" si="61"/>
        <v/>
      </c>
      <c r="J399" s="53" t="str">
        <f t="shared" si="62"/>
        <v/>
      </c>
      <c r="K399" s="53" t="str">
        <f t="shared" si="63"/>
        <v>PP/MS</v>
      </c>
      <c r="L399" t="str">
        <f>IF(C399="","",IF(LEN(Tabel2[[#This Row],[Entiteit of attribuut]])=2,"",Tabel2[[#This Row],[Entiteit]]&amp;"_"&amp;Tabel2[[#This Row],[Entiteit of attribuut]]))</f>
        <v>MS_PRCPKKT</v>
      </c>
      <c r="M399" t="str">
        <f>IF(Schema!K412="","",Schema!K412)</f>
        <v/>
      </c>
      <c r="N399" t="str">
        <f>IF(Schema!L412="","",Schema!L412)</f>
        <v/>
      </c>
      <c r="O399" t="str">
        <f>IF(Schema!M412="","",Schema!M412)</f>
        <v/>
      </c>
      <c r="P399" t="str">
        <f>IF(Schema!N412="","",Schema!N412)</f>
        <v/>
      </c>
      <c r="Q399" t="str">
        <f>IF(Schema!P412="","",Schema!P412)</f>
        <v>O</v>
      </c>
    </row>
    <row r="400" spans="1:17" x14ac:dyDescent="0.2">
      <c r="A400" t="str">
        <f>Schema!A413&amp;Schema!B413&amp;Schema!C413&amp;Schema!D413&amp;Schema!E413&amp;Schema!F413</f>
        <v>PRCTEKC</v>
      </c>
      <c r="B400" t="str">
        <f t="shared" si="56"/>
        <v>MS</v>
      </c>
      <c r="C400" s="52">
        <f>IF(A400="","",IF(LEN(Schema!A413)=2,1,IF(LEN(Schema!B413)=2,10,IF(LEN(Schema!C413)=2,100,IF(LEN(Schema!D413)=2,1000,IF(LEN(Schema!E413)=2,10000,0))))))</f>
        <v>0</v>
      </c>
      <c r="D400" s="52">
        <f t="shared" si="57"/>
        <v>10</v>
      </c>
      <c r="E400" s="52">
        <f>IF(A400="","",SUM(Tabel2[[#This Row],[I1]:[I2]]))</f>
        <v>10</v>
      </c>
      <c r="F400" s="53" t="str">
        <f t="shared" si="58"/>
        <v>PP</v>
      </c>
      <c r="G400" s="53" t="str">
        <f t="shared" si="59"/>
        <v>MS</v>
      </c>
      <c r="H400" s="53" t="str">
        <f t="shared" si="60"/>
        <v/>
      </c>
      <c r="I400" s="53" t="str">
        <f t="shared" si="61"/>
        <v/>
      </c>
      <c r="J400" s="53" t="str">
        <f t="shared" si="62"/>
        <v/>
      </c>
      <c r="K400" s="53" t="str">
        <f t="shared" si="63"/>
        <v>PP/MS</v>
      </c>
      <c r="L400" t="str">
        <f>IF(C400="","",IF(LEN(Tabel2[[#This Row],[Entiteit of attribuut]])=2,"",Tabel2[[#This Row],[Entiteit]]&amp;"_"&amp;Tabel2[[#This Row],[Entiteit of attribuut]]))</f>
        <v>MS_PRCTEKC</v>
      </c>
      <c r="M400" t="str">
        <f>IF(Schema!K413="","",Schema!K413)</f>
        <v/>
      </c>
      <c r="N400" t="str">
        <f>IF(Schema!L413="","",Schema!L413)</f>
        <v/>
      </c>
      <c r="O400" t="str">
        <f>IF(Schema!M413="","",Schema!M413)</f>
        <v/>
      </c>
      <c r="P400" t="str">
        <f>IF(Schema!N413="","",Schema!N413)</f>
        <v/>
      </c>
      <c r="Q400" t="str">
        <f>IF(Schema!P413="","",Schema!P413)</f>
        <v>O</v>
      </c>
    </row>
    <row r="401" spans="1:17" x14ac:dyDescent="0.2">
      <c r="A401" t="str">
        <f>Schema!A414&amp;Schema!B414&amp;Schema!C414&amp;Schema!D414&amp;Schema!E414&amp;Schema!F414</f>
        <v>PRMPROM</v>
      </c>
      <c r="B401" t="str">
        <f t="shared" si="56"/>
        <v>MS</v>
      </c>
      <c r="C401" s="52">
        <f>IF(A401="","",IF(LEN(Schema!A414)=2,1,IF(LEN(Schema!B414)=2,10,IF(LEN(Schema!C414)=2,100,IF(LEN(Schema!D414)=2,1000,IF(LEN(Schema!E414)=2,10000,0))))))</f>
        <v>0</v>
      </c>
      <c r="D401" s="52">
        <f t="shared" si="57"/>
        <v>10</v>
      </c>
      <c r="E401" s="52">
        <f>IF(A401="","",SUM(Tabel2[[#This Row],[I1]:[I2]]))</f>
        <v>10</v>
      </c>
      <c r="F401" s="53" t="str">
        <f t="shared" si="58"/>
        <v>PP</v>
      </c>
      <c r="G401" s="53" t="str">
        <f t="shared" si="59"/>
        <v>MS</v>
      </c>
      <c r="H401" s="53" t="str">
        <f t="shared" si="60"/>
        <v/>
      </c>
      <c r="I401" s="53" t="str">
        <f t="shared" si="61"/>
        <v/>
      </c>
      <c r="J401" s="53" t="str">
        <f t="shared" si="62"/>
        <v/>
      </c>
      <c r="K401" s="53" t="str">
        <f t="shared" si="63"/>
        <v>PP/MS</v>
      </c>
      <c r="L401" t="str">
        <f>IF(C401="","",IF(LEN(Tabel2[[#This Row],[Entiteit of attribuut]])=2,"",Tabel2[[#This Row],[Entiteit]]&amp;"_"&amp;Tabel2[[#This Row],[Entiteit of attribuut]]))</f>
        <v>MS_PRMPROM</v>
      </c>
      <c r="M401" t="str">
        <f>IF(Schema!K414="","",Schema!K414)</f>
        <v/>
      </c>
      <c r="N401" t="str">
        <f>IF(Schema!L414="","",Schema!L414)</f>
        <v/>
      </c>
      <c r="O401" t="str">
        <f>IF(Schema!M414="","",Schema!M414)</f>
        <v/>
      </c>
      <c r="P401" t="str">
        <f>IF(Schema!N414="","",Schema!N414)</f>
        <v/>
      </c>
      <c r="Q401" t="str">
        <f>IF(Schema!P414="","",Schema!P414)</f>
        <v>O</v>
      </c>
    </row>
    <row r="402" spans="1:17" x14ac:dyDescent="0.2">
      <c r="A402" t="str">
        <f>Schema!A415&amp;Schema!B415&amp;Schema!C415&amp;Schema!D415&amp;Schema!E415&amp;Schema!F415</f>
        <v>RELVRH</v>
      </c>
      <c r="B402" t="str">
        <f t="shared" si="56"/>
        <v>MS</v>
      </c>
      <c r="C402" s="52">
        <f>IF(A402="","",IF(LEN(Schema!A415)=2,1,IF(LEN(Schema!B415)=2,10,IF(LEN(Schema!C415)=2,100,IF(LEN(Schema!D415)=2,1000,IF(LEN(Schema!E415)=2,10000,0))))))</f>
        <v>0</v>
      </c>
      <c r="D402" s="52">
        <f t="shared" si="57"/>
        <v>10</v>
      </c>
      <c r="E402" s="52">
        <f>IF(A402="","",SUM(Tabel2[[#This Row],[I1]:[I2]]))</f>
        <v>10</v>
      </c>
      <c r="F402" s="53" t="str">
        <f t="shared" si="58"/>
        <v>PP</v>
      </c>
      <c r="G402" s="53" t="str">
        <f t="shared" si="59"/>
        <v>MS</v>
      </c>
      <c r="H402" s="53" t="str">
        <f t="shared" si="60"/>
        <v/>
      </c>
      <c r="I402" s="53" t="str">
        <f t="shared" si="61"/>
        <v/>
      </c>
      <c r="J402" s="53" t="str">
        <f t="shared" si="62"/>
        <v/>
      </c>
      <c r="K402" s="53" t="str">
        <f t="shared" si="63"/>
        <v>PP/MS</v>
      </c>
      <c r="L402" t="str">
        <f>IF(C402="","",IF(LEN(Tabel2[[#This Row],[Entiteit of attribuut]])=2,"",Tabel2[[#This Row],[Entiteit]]&amp;"_"&amp;Tabel2[[#This Row],[Entiteit of attribuut]]))</f>
        <v>MS_RELVRH</v>
      </c>
      <c r="M402" t="str">
        <f>IF(Schema!K415="","",Schema!K415)</f>
        <v/>
      </c>
      <c r="N402" t="str">
        <f>IF(Schema!L415="","",Schema!L415)</f>
        <v/>
      </c>
      <c r="O402" t="str">
        <f>IF(Schema!M415="","",Schema!M415)</f>
        <v/>
      </c>
      <c r="P402" t="str">
        <f>IF(Schema!N415="","",Schema!N415)</f>
        <v/>
      </c>
      <c r="Q402" t="str">
        <f>IF(Schema!P415="","",Schema!P415)</f>
        <v>O</v>
      </c>
    </row>
    <row r="403" spans="1:17" x14ac:dyDescent="0.2">
      <c r="A403" t="str">
        <f>Schema!A416&amp;Schema!B416&amp;Schema!C416&amp;Schema!D416&amp;Schema!E416&amp;Schema!F416</f>
        <v>RELVVNR</v>
      </c>
      <c r="B403" t="str">
        <f t="shared" si="56"/>
        <v>MS</v>
      </c>
      <c r="C403" s="52">
        <f>IF(A403="","",IF(LEN(Schema!A416)=2,1,IF(LEN(Schema!B416)=2,10,IF(LEN(Schema!C416)=2,100,IF(LEN(Schema!D416)=2,1000,IF(LEN(Schema!E416)=2,10000,0))))))</f>
        <v>0</v>
      </c>
      <c r="D403" s="52">
        <f t="shared" si="57"/>
        <v>10</v>
      </c>
      <c r="E403" s="52">
        <f>IF(A403="","",SUM(Tabel2[[#This Row],[I1]:[I2]]))</f>
        <v>10</v>
      </c>
      <c r="F403" s="53" t="str">
        <f t="shared" si="58"/>
        <v>PP</v>
      </c>
      <c r="G403" s="53" t="str">
        <f t="shared" si="59"/>
        <v>MS</v>
      </c>
      <c r="H403" s="53" t="str">
        <f t="shared" si="60"/>
        <v/>
      </c>
      <c r="I403" s="53" t="str">
        <f t="shared" si="61"/>
        <v/>
      </c>
      <c r="J403" s="53" t="str">
        <f t="shared" si="62"/>
        <v/>
      </c>
      <c r="K403" s="53" t="str">
        <f t="shared" si="63"/>
        <v>PP/MS</v>
      </c>
      <c r="L403" t="str">
        <f>IF(C403="","",IF(LEN(Tabel2[[#This Row],[Entiteit of attribuut]])=2,"",Tabel2[[#This Row],[Entiteit]]&amp;"_"&amp;Tabel2[[#This Row],[Entiteit of attribuut]]))</f>
        <v>MS_RELVVNR</v>
      </c>
      <c r="M403" t="str">
        <f>IF(Schema!K416="","",Schema!K416)</f>
        <v/>
      </c>
      <c r="N403" t="str">
        <f>IF(Schema!L416="","",Schema!L416)</f>
        <v/>
      </c>
      <c r="O403" t="str">
        <f>IF(Schema!M416="","",Schema!M416)</f>
        <v/>
      </c>
      <c r="P403" t="str">
        <f>IF(Schema!N416="","",Schema!N416)</f>
        <v/>
      </c>
      <c r="Q403" t="str">
        <f>IF(Schema!P416="","",Schema!P416)</f>
        <v>O</v>
      </c>
    </row>
    <row r="404" spans="1:17" x14ac:dyDescent="0.2">
      <c r="A404" t="str">
        <f>Schema!A417&amp;Schema!B417&amp;Schema!C417&amp;Schema!D417&amp;Schema!E417&amp;Schema!F417</f>
        <v>RJRCOR</v>
      </c>
      <c r="B404" t="str">
        <f t="shared" si="56"/>
        <v>MS</v>
      </c>
      <c r="C404" s="52">
        <f>IF(A404="","",IF(LEN(Schema!A417)=2,1,IF(LEN(Schema!B417)=2,10,IF(LEN(Schema!C417)=2,100,IF(LEN(Schema!D417)=2,1000,IF(LEN(Schema!E417)=2,10000,0))))))</f>
        <v>0</v>
      </c>
      <c r="D404" s="52">
        <f t="shared" si="57"/>
        <v>10</v>
      </c>
      <c r="E404" s="52">
        <f>IF(A404="","",SUM(Tabel2[[#This Row],[I1]:[I2]]))</f>
        <v>10</v>
      </c>
      <c r="F404" s="53" t="str">
        <f t="shared" si="58"/>
        <v>PP</v>
      </c>
      <c r="G404" s="53" t="str">
        <f t="shared" si="59"/>
        <v>MS</v>
      </c>
      <c r="H404" s="53" t="str">
        <f t="shared" si="60"/>
        <v/>
      </c>
      <c r="I404" s="53" t="str">
        <f t="shared" si="61"/>
        <v/>
      </c>
      <c r="J404" s="53" t="str">
        <f t="shared" si="62"/>
        <v/>
      </c>
      <c r="K404" s="53" t="str">
        <f t="shared" si="63"/>
        <v>PP/MS</v>
      </c>
      <c r="L404" t="str">
        <f>IF(C404="","",IF(LEN(Tabel2[[#This Row],[Entiteit of attribuut]])=2,"",Tabel2[[#This Row],[Entiteit]]&amp;"_"&amp;Tabel2[[#This Row],[Entiteit of attribuut]]))</f>
        <v>MS_RJRCOR</v>
      </c>
      <c r="M404" t="str">
        <f>IF(Schema!K417="","",Schema!K417)</f>
        <v/>
      </c>
      <c r="N404" t="str">
        <f>IF(Schema!L417="","",Schema!L417)</f>
        <v/>
      </c>
      <c r="O404" t="str">
        <f>IF(Schema!M417="","",Schema!M417)</f>
        <v/>
      </c>
      <c r="P404" t="str">
        <f>IF(Schema!N417="","",Schema!N417)</f>
        <v/>
      </c>
      <c r="Q404" t="str">
        <f>IF(Schema!P417="","",Schema!P417)</f>
        <v>O</v>
      </c>
    </row>
    <row r="405" spans="1:17" x14ac:dyDescent="0.2">
      <c r="A405" t="str">
        <f>Schema!A418&amp;Schema!B418&amp;Schema!C418&amp;Schema!D418&amp;Schema!E418&amp;Schema!F418</f>
        <v>TCORBDR</v>
      </c>
      <c r="B405" t="str">
        <f t="shared" si="56"/>
        <v>MS</v>
      </c>
      <c r="C405" s="52">
        <f>IF(A405="","",IF(LEN(Schema!A418)=2,1,IF(LEN(Schema!B418)=2,10,IF(LEN(Schema!C418)=2,100,IF(LEN(Schema!D418)=2,1000,IF(LEN(Schema!E418)=2,10000,0))))))</f>
        <v>0</v>
      </c>
      <c r="D405" s="52">
        <f t="shared" si="57"/>
        <v>10</v>
      </c>
      <c r="E405" s="52">
        <f>IF(A405="","",SUM(Tabel2[[#This Row],[I1]:[I2]]))</f>
        <v>10</v>
      </c>
      <c r="F405" s="53" t="str">
        <f t="shared" si="58"/>
        <v>PP</v>
      </c>
      <c r="G405" s="53" t="str">
        <f t="shared" si="59"/>
        <v>MS</v>
      </c>
      <c r="H405" s="53" t="str">
        <f t="shared" si="60"/>
        <v/>
      </c>
      <c r="I405" s="53" t="str">
        <f t="shared" si="61"/>
        <v/>
      </c>
      <c r="J405" s="53" t="str">
        <f t="shared" si="62"/>
        <v/>
      </c>
      <c r="K405" s="53" t="str">
        <f t="shared" si="63"/>
        <v>PP/MS</v>
      </c>
      <c r="L405" t="str">
        <f>IF(C405="","",IF(LEN(Tabel2[[#This Row],[Entiteit of attribuut]])=2,"",Tabel2[[#This Row],[Entiteit]]&amp;"_"&amp;Tabel2[[#This Row],[Entiteit of attribuut]]))</f>
        <v>MS_TCORBDR</v>
      </c>
      <c r="M405" t="str">
        <f>IF(Schema!K418="","",Schema!K418)</f>
        <v/>
      </c>
      <c r="N405" t="str">
        <f>IF(Schema!L418="","",Schema!L418)</f>
        <v/>
      </c>
      <c r="O405" t="str">
        <f>IF(Schema!M418="","",Schema!M418)</f>
        <v/>
      </c>
      <c r="P405" t="str">
        <f>IF(Schema!N418="","",Schema!N418)</f>
        <v/>
      </c>
      <c r="Q405" t="str">
        <f>IF(Schema!P418="","",Schema!P418)</f>
        <v>O</v>
      </c>
    </row>
    <row r="406" spans="1:17" x14ac:dyDescent="0.2">
      <c r="A406" t="str">
        <f>Schema!A419&amp;Schema!B419&amp;Schema!C419&amp;Schema!D419&amp;Schema!E419&amp;Schema!F419</f>
        <v>VERZSOM</v>
      </c>
      <c r="B406" t="str">
        <f t="shared" si="56"/>
        <v>MS</v>
      </c>
      <c r="C406" s="52">
        <f>IF(A406="","",IF(LEN(Schema!A419)=2,1,IF(LEN(Schema!B419)=2,10,IF(LEN(Schema!C419)=2,100,IF(LEN(Schema!D419)=2,1000,IF(LEN(Schema!E419)=2,10000,0))))))</f>
        <v>0</v>
      </c>
      <c r="D406" s="52">
        <f t="shared" si="57"/>
        <v>10</v>
      </c>
      <c r="E406" s="52">
        <f>IF(A406="","",SUM(Tabel2[[#This Row],[I1]:[I2]]))</f>
        <v>10</v>
      </c>
      <c r="F406" s="53" t="str">
        <f t="shared" si="58"/>
        <v>PP</v>
      </c>
      <c r="G406" s="53" t="str">
        <f t="shared" si="59"/>
        <v>MS</v>
      </c>
      <c r="H406" s="53" t="str">
        <f t="shared" si="60"/>
        <v/>
      </c>
      <c r="I406" s="53" t="str">
        <f t="shared" si="61"/>
        <v/>
      </c>
      <c r="J406" s="53" t="str">
        <f t="shared" si="62"/>
        <v/>
      </c>
      <c r="K406" s="53" t="str">
        <f t="shared" si="63"/>
        <v>PP/MS</v>
      </c>
      <c r="L406" t="str">
        <f>IF(C406="","",IF(LEN(Tabel2[[#This Row],[Entiteit of attribuut]])=2,"",Tabel2[[#This Row],[Entiteit]]&amp;"_"&amp;Tabel2[[#This Row],[Entiteit of attribuut]]))</f>
        <v>MS_VERZSOM</v>
      </c>
      <c r="M406" t="str">
        <f>IF(Schema!K419="","",Schema!K419)</f>
        <v/>
      </c>
      <c r="N406" t="str">
        <f>IF(Schema!L419="","",Schema!L419)</f>
        <v/>
      </c>
      <c r="O406" t="str">
        <f>IF(Schema!M419="","",Schema!M419)</f>
        <v/>
      </c>
      <c r="P406" t="str">
        <f>IF(Schema!N419="","",Schema!N419)</f>
        <v/>
      </c>
      <c r="Q406" t="str">
        <f>IF(Schema!P419="","",Schema!P419)</f>
        <v>O</v>
      </c>
    </row>
    <row r="407" spans="1:17" x14ac:dyDescent="0.2">
      <c r="A407" t="str">
        <f>Schema!A420&amp;Schema!B420&amp;Schema!C420&amp;Schema!D420&amp;Schema!E420&amp;Schema!F420</f>
        <v>VGBRA</v>
      </c>
      <c r="B407" t="str">
        <f t="shared" si="56"/>
        <v>MS</v>
      </c>
      <c r="C407" s="52">
        <f>IF(A407="","",IF(LEN(Schema!A420)=2,1,IF(LEN(Schema!B420)=2,10,IF(LEN(Schema!C420)=2,100,IF(LEN(Schema!D420)=2,1000,IF(LEN(Schema!E420)=2,10000,0))))))</f>
        <v>0</v>
      </c>
      <c r="D407" s="52">
        <f t="shared" si="57"/>
        <v>10</v>
      </c>
      <c r="E407" s="52">
        <f>IF(A407="","",SUM(Tabel2[[#This Row],[I1]:[I2]]))</f>
        <v>10</v>
      </c>
      <c r="F407" s="53" t="str">
        <f t="shared" si="58"/>
        <v>PP</v>
      </c>
      <c r="G407" s="53" t="str">
        <f t="shared" si="59"/>
        <v>MS</v>
      </c>
      <c r="H407" s="53" t="str">
        <f t="shared" si="60"/>
        <v/>
      </c>
      <c r="I407" s="53" t="str">
        <f t="shared" si="61"/>
        <v/>
      </c>
      <c r="J407" s="53" t="str">
        <f t="shared" si="62"/>
        <v/>
      </c>
      <c r="K407" s="53" t="str">
        <f t="shared" si="63"/>
        <v>PP/MS</v>
      </c>
      <c r="L407" t="str">
        <f>IF(C407="","",IF(LEN(Tabel2[[#This Row],[Entiteit of attribuut]])=2,"",Tabel2[[#This Row],[Entiteit]]&amp;"_"&amp;Tabel2[[#This Row],[Entiteit of attribuut]]))</f>
        <v>MS_VGBRA</v>
      </c>
      <c r="M407" t="str">
        <f>IF(Schema!K420="","",Schema!K420)</f>
        <v/>
      </c>
      <c r="N407" t="str">
        <f>IF(Schema!L420="","",Schema!L420)</f>
        <v/>
      </c>
      <c r="O407" t="str">
        <f>IF(Schema!M420="","",Schema!M420)</f>
        <v/>
      </c>
      <c r="P407" t="str">
        <f>IF(Schema!N420="","",Schema!N420)</f>
        <v/>
      </c>
      <c r="Q407" t="str">
        <f>IF(Schema!P420="","",Schema!P420)</f>
        <v>O</v>
      </c>
    </row>
    <row r="408" spans="1:17" x14ac:dyDescent="0.2">
      <c r="A408" t="str">
        <f>Schema!A421&amp;Schema!B421&amp;Schema!C421&amp;Schema!D421&amp;Schema!E421&amp;Schema!F421</f>
        <v>VOLGNUM</v>
      </c>
      <c r="B408" t="str">
        <f t="shared" si="56"/>
        <v>MS</v>
      </c>
      <c r="C408" s="52">
        <f>IF(A408="","",IF(LEN(Schema!A421)=2,1,IF(LEN(Schema!B421)=2,10,IF(LEN(Schema!C421)=2,100,IF(LEN(Schema!D421)=2,1000,IF(LEN(Schema!E421)=2,10000,0))))))</f>
        <v>0</v>
      </c>
      <c r="D408" s="52">
        <f t="shared" si="57"/>
        <v>10</v>
      </c>
      <c r="E408" s="52">
        <f>IF(A408="","",SUM(Tabel2[[#This Row],[I1]:[I2]]))</f>
        <v>10</v>
      </c>
      <c r="F408" s="53" t="str">
        <f t="shared" si="58"/>
        <v>PP</v>
      </c>
      <c r="G408" s="53" t="str">
        <f t="shared" si="59"/>
        <v>MS</v>
      </c>
      <c r="H408" s="53" t="str">
        <f t="shared" si="60"/>
        <v/>
      </c>
      <c r="I408" s="53" t="str">
        <f t="shared" si="61"/>
        <v/>
      </c>
      <c r="J408" s="53" t="str">
        <f t="shared" si="62"/>
        <v/>
      </c>
      <c r="K408" s="53" t="str">
        <f t="shared" si="63"/>
        <v>PP/MS</v>
      </c>
      <c r="L408" t="str">
        <f>IF(C408="","",IF(LEN(Tabel2[[#This Row],[Entiteit of attribuut]])=2,"",Tabel2[[#This Row],[Entiteit]]&amp;"_"&amp;Tabel2[[#This Row],[Entiteit of attribuut]]))</f>
        <v>MS_VOLGNUM</v>
      </c>
      <c r="M408" t="str">
        <f>IF(Schema!K421="","",Schema!K421)</f>
        <v/>
      </c>
      <c r="N408" t="str">
        <f>IF(Schema!L421="","",Schema!L421)</f>
        <v/>
      </c>
      <c r="O408" t="str">
        <f>IF(Schema!M421="","",Schema!M421)</f>
        <v/>
      </c>
      <c r="P408" t="str">
        <f>IF(Schema!N421="","",Schema!N421)</f>
        <v/>
      </c>
      <c r="Q408" t="str">
        <f>IF(Schema!P421="","",Schema!P421)</f>
        <v>LEEG</v>
      </c>
    </row>
    <row r="409" spans="1:17" x14ac:dyDescent="0.2">
      <c r="A409" t="str">
        <f>Schema!A422&amp;Schema!B422&amp;Schema!C422&amp;Schema!D422&amp;Schema!E422&amp;Schema!F422</f>
        <v>VOMZET</v>
      </c>
      <c r="B409" t="str">
        <f t="shared" si="56"/>
        <v>MS</v>
      </c>
      <c r="C409" s="52">
        <f>IF(A409="","",IF(LEN(Schema!A422)=2,1,IF(LEN(Schema!B422)=2,10,IF(LEN(Schema!C422)=2,100,IF(LEN(Schema!D422)=2,1000,IF(LEN(Schema!E422)=2,10000,0))))))</f>
        <v>0</v>
      </c>
      <c r="D409" s="52">
        <f t="shared" si="57"/>
        <v>10</v>
      </c>
      <c r="E409" s="52">
        <f>IF(A409="","",SUM(Tabel2[[#This Row],[I1]:[I2]]))</f>
        <v>10</v>
      </c>
      <c r="F409" s="53" t="str">
        <f t="shared" si="58"/>
        <v>PP</v>
      </c>
      <c r="G409" s="53" t="str">
        <f t="shared" si="59"/>
        <v>MS</v>
      </c>
      <c r="H409" s="53" t="str">
        <f t="shared" si="60"/>
        <v/>
      </c>
      <c r="I409" s="53" t="str">
        <f t="shared" si="61"/>
        <v/>
      </c>
      <c r="J409" s="53" t="str">
        <f t="shared" si="62"/>
        <v/>
      </c>
      <c r="K409" s="53" t="str">
        <f t="shared" si="63"/>
        <v>PP/MS</v>
      </c>
      <c r="L409" t="str">
        <f>IF(C409="","",IF(LEN(Tabel2[[#This Row],[Entiteit of attribuut]])=2,"",Tabel2[[#This Row],[Entiteit]]&amp;"_"&amp;Tabel2[[#This Row],[Entiteit of attribuut]]))</f>
        <v>MS_VOMZET</v>
      </c>
      <c r="M409" t="str">
        <f>IF(Schema!K422="","",Schema!K422)</f>
        <v/>
      </c>
      <c r="N409" t="str">
        <f>IF(Schema!L422="","",Schema!L422)</f>
        <v/>
      </c>
      <c r="O409" t="str">
        <f>IF(Schema!M422="","",Schema!M422)</f>
        <v/>
      </c>
      <c r="P409" t="str">
        <f>IF(Schema!N422="","",Schema!N422)</f>
        <v/>
      </c>
      <c r="Q409" t="str">
        <f>IF(Schema!P422="","",Schema!P422)</f>
        <v>O</v>
      </c>
    </row>
    <row r="410" spans="1:17" x14ac:dyDescent="0.2">
      <c r="A410" t="str">
        <f>Schema!A423&amp;Schema!B423&amp;Schema!C423&amp;Schema!D423&amp;Schema!E423&amp;Schema!F423</f>
        <v>VRWRKCD</v>
      </c>
      <c r="B410" t="str">
        <f t="shared" si="56"/>
        <v>MS</v>
      </c>
      <c r="C410" s="52">
        <f>IF(A410="","",IF(LEN(Schema!A423)=2,1,IF(LEN(Schema!B423)=2,10,IF(LEN(Schema!C423)=2,100,IF(LEN(Schema!D423)=2,1000,IF(LEN(Schema!E423)=2,10000,0))))))</f>
        <v>0</v>
      </c>
      <c r="D410" s="52">
        <f t="shared" si="57"/>
        <v>10</v>
      </c>
      <c r="E410" s="52">
        <f>IF(A410="","",SUM(Tabel2[[#This Row],[I1]:[I2]]))</f>
        <v>10</v>
      </c>
      <c r="F410" s="53" t="str">
        <f t="shared" si="58"/>
        <v>PP</v>
      </c>
      <c r="G410" s="53" t="str">
        <f t="shared" si="59"/>
        <v>MS</v>
      </c>
      <c r="H410" s="53" t="str">
        <f t="shared" si="60"/>
        <v/>
      </c>
      <c r="I410" s="53" t="str">
        <f t="shared" si="61"/>
        <v/>
      </c>
      <c r="J410" s="53" t="str">
        <f t="shared" si="62"/>
        <v/>
      </c>
      <c r="K410" s="53" t="str">
        <f t="shared" si="63"/>
        <v>PP/MS</v>
      </c>
      <c r="L410" t="str">
        <f>IF(C410="","",IF(LEN(Tabel2[[#This Row],[Entiteit of attribuut]])=2,"",Tabel2[[#This Row],[Entiteit]]&amp;"_"&amp;Tabel2[[#This Row],[Entiteit of attribuut]]))</f>
        <v>MS_VRWRKCD</v>
      </c>
      <c r="M410" t="str">
        <f>IF(Schema!K423="","",Schema!K423)</f>
        <v/>
      </c>
      <c r="N410" t="str">
        <f>IF(Schema!L423="","",Schema!L423)</f>
        <v/>
      </c>
      <c r="O410" t="str">
        <f>IF(Schema!M423="","",Schema!M423)</f>
        <v/>
      </c>
      <c r="P410" t="str">
        <f>IF(Schema!N423="","",Schema!N423)</f>
        <v/>
      </c>
      <c r="Q410" t="str">
        <f>IF(Schema!P423="","",Schema!P423)</f>
        <v>LEEG</v>
      </c>
    </row>
    <row r="411" spans="1:17" x14ac:dyDescent="0.2">
      <c r="A411" t="str">
        <f>Schema!A424&amp;Schema!B424&amp;Schema!C424&amp;Schema!D424&amp;Schema!E424&amp;Schema!F424</f>
        <v>WPREMBP</v>
      </c>
      <c r="B411" t="str">
        <f t="shared" si="56"/>
        <v>MS</v>
      </c>
      <c r="C411" s="52">
        <f>IF(A411="","",IF(LEN(Schema!A424)=2,1,IF(LEN(Schema!B424)=2,10,IF(LEN(Schema!C424)=2,100,IF(LEN(Schema!D424)=2,1000,IF(LEN(Schema!E424)=2,10000,0))))))</f>
        <v>0</v>
      </c>
      <c r="D411" s="52">
        <f t="shared" si="57"/>
        <v>10</v>
      </c>
      <c r="E411" s="52">
        <f>IF(A411="","",SUM(Tabel2[[#This Row],[I1]:[I2]]))</f>
        <v>10</v>
      </c>
      <c r="F411" s="53" t="str">
        <f t="shared" si="58"/>
        <v>PP</v>
      </c>
      <c r="G411" s="53" t="str">
        <f t="shared" si="59"/>
        <v>MS</v>
      </c>
      <c r="H411" s="53" t="str">
        <f t="shared" si="60"/>
        <v/>
      </c>
      <c r="I411" s="53" t="str">
        <f t="shared" si="61"/>
        <v/>
      </c>
      <c r="J411" s="53" t="str">
        <f t="shared" si="62"/>
        <v/>
      </c>
      <c r="K411" s="53" t="str">
        <f t="shared" si="63"/>
        <v>PP/MS</v>
      </c>
      <c r="L411" t="str">
        <f>IF(C411="","",IF(LEN(Tabel2[[#This Row],[Entiteit of attribuut]])=2,"",Tabel2[[#This Row],[Entiteit]]&amp;"_"&amp;Tabel2[[#This Row],[Entiteit of attribuut]]))</f>
        <v>MS_WPREMBP</v>
      </c>
      <c r="M411" t="str">
        <f>IF(Schema!K424="","",Schema!K424)</f>
        <v/>
      </c>
      <c r="N411" t="str">
        <f>IF(Schema!L424="","",Schema!L424)</f>
        <v/>
      </c>
      <c r="O411" t="str">
        <f>IF(Schema!M424="","",Schema!M424)</f>
        <v/>
      </c>
      <c r="P411" t="str">
        <f>IF(Schema!N424="","",Schema!N424)</f>
        <v/>
      </c>
      <c r="Q411" t="str">
        <f>IF(Schema!P424="","",Schema!P424)</f>
        <v>O</v>
      </c>
    </row>
    <row r="412" spans="1:17" x14ac:dyDescent="0.2">
      <c r="A412" t="str">
        <f>Schema!A425&amp;Schema!B425&amp;Schema!C425&amp;Schema!D425&amp;Schema!E425&amp;Schema!F425</f>
        <v>MP</v>
      </c>
      <c r="B412" t="str">
        <f t="shared" si="56"/>
        <v>MP</v>
      </c>
      <c r="C412" s="52">
        <f>IF(A412="","",IF(LEN(Schema!A425)=2,1,IF(LEN(Schema!B425)=2,10,IF(LEN(Schema!C425)=2,100,IF(LEN(Schema!D425)=2,1000,IF(LEN(Schema!E425)=2,10000,0))))))</f>
        <v>100</v>
      </c>
      <c r="D412" s="52">
        <f t="shared" si="57"/>
        <v>100</v>
      </c>
      <c r="E412" s="52">
        <f>IF(A412="","",SUM(Tabel2[[#This Row],[I1]:[I2]]))</f>
        <v>200</v>
      </c>
      <c r="F412" s="53" t="str">
        <f t="shared" si="58"/>
        <v>PP</v>
      </c>
      <c r="G412" s="53" t="str">
        <f t="shared" si="59"/>
        <v>MS</v>
      </c>
      <c r="H412" s="53" t="str">
        <f t="shared" si="60"/>
        <v>MP</v>
      </c>
      <c r="I412" s="53" t="str">
        <f t="shared" si="61"/>
        <v/>
      </c>
      <c r="J412" s="53" t="str">
        <f t="shared" si="62"/>
        <v/>
      </c>
      <c r="K412" s="53" t="str">
        <f t="shared" si="63"/>
        <v>PP/MS/MP</v>
      </c>
      <c r="L412" t="str">
        <f>IF(C412="","",IF(LEN(Tabel2[[#This Row],[Entiteit of attribuut]])=2,"",Tabel2[[#This Row],[Entiteit]]&amp;"_"&amp;Tabel2[[#This Row],[Entiteit of attribuut]]))</f>
        <v/>
      </c>
      <c r="M412" t="str">
        <f>IF(Schema!K425="","",Schema!K425)</f>
        <v/>
      </c>
      <c r="N412" t="str">
        <f>IF(Schema!L425="","",Schema!L425)</f>
        <v/>
      </c>
      <c r="O412" t="str">
        <f>IF(Schema!M425="","",Schema!M425)</f>
        <v/>
      </c>
      <c r="P412" t="str">
        <f>IF(Schema!N425="","",Schema!N425)</f>
        <v/>
      </c>
      <c r="Q412" t="str">
        <f>IF(Schema!P425="","",Schema!P425)</f>
        <v>O</v>
      </c>
    </row>
    <row r="413" spans="1:17" x14ac:dyDescent="0.2">
      <c r="A413" t="str">
        <f>Schema!A426&amp;Schema!B426&amp;Schema!C426&amp;Schema!D426&amp;Schema!E426&amp;Schema!F426</f>
        <v>MYAAND</v>
      </c>
      <c r="B413" t="str">
        <f t="shared" si="56"/>
        <v>MP</v>
      </c>
      <c r="C413" s="52">
        <f>IF(A413="","",IF(LEN(Schema!A426)=2,1,IF(LEN(Schema!B426)=2,10,IF(LEN(Schema!C426)=2,100,IF(LEN(Schema!D426)=2,1000,IF(LEN(Schema!E426)=2,10000,0))))))</f>
        <v>0</v>
      </c>
      <c r="D413" s="52">
        <f t="shared" si="57"/>
        <v>100</v>
      </c>
      <c r="E413" s="52">
        <f>IF(A413="","",SUM(Tabel2[[#This Row],[I1]:[I2]]))</f>
        <v>100</v>
      </c>
      <c r="F413" s="53" t="str">
        <f t="shared" si="58"/>
        <v>PP</v>
      </c>
      <c r="G413" s="53" t="str">
        <f t="shared" si="59"/>
        <v>MS</v>
      </c>
      <c r="H413" s="53" t="str">
        <f t="shared" si="60"/>
        <v>MP</v>
      </c>
      <c r="I413" s="53" t="str">
        <f t="shared" si="61"/>
        <v/>
      </c>
      <c r="J413" s="53" t="str">
        <f t="shared" si="62"/>
        <v/>
      </c>
      <c r="K413" s="53" t="str">
        <f t="shared" si="63"/>
        <v>PP/MS/MP</v>
      </c>
      <c r="L413" t="str">
        <f>IF(C413="","",IF(LEN(Tabel2[[#This Row],[Entiteit of attribuut]])=2,"",Tabel2[[#This Row],[Entiteit]]&amp;"_"&amp;Tabel2[[#This Row],[Entiteit of attribuut]]))</f>
        <v>MP_MYAAND</v>
      </c>
      <c r="M413" t="str">
        <f>IF(Schema!K426="","",Schema!K426)</f>
        <v/>
      </c>
      <c r="N413" t="str">
        <f>IF(Schema!L426="","",Schema!L426)</f>
        <v/>
      </c>
      <c r="O413" t="str">
        <f>IF(Schema!M426="","",Schema!M426)</f>
        <v/>
      </c>
      <c r="P413" t="str">
        <f>IF(Schema!N426="","",Schema!N426)</f>
        <v/>
      </c>
      <c r="Q413" t="str">
        <f>IF(Schema!P426="","",Schema!P426)</f>
        <v>O</v>
      </c>
    </row>
    <row r="414" spans="1:17" x14ac:dyDescent="0.2">
      <c r="A414" t="str">
        <f>Schema!A427&amp;Schema!B427&amp;Schema!C427&amp;Schema!D427&amp;Schema!E427&amp;Schema!F427</f>
        <v>POOLNUM</v>
      </c>
      <c r="B414" t="str">
        <f t="shared" si="56"/>
        <v>MP</v>
      </c>
      <c r="C414" s="52">
        <f>IF(A414="","",IF(LEN(Schema!A427)=2,1,IF(LEN(Schema!B427)=2,10,IF(LEN(Schema!C427)=2,100,IF(LEN(Schema!D427)=2,1000,IF(LEN(Schema!E427)=2,10000,0))))))</f>
        <v>0</v>
      </c>
      <c r="D414" s="52">
        <f t="shared" si="57"/>
        <v>100</v>
      </c>
      <c r="E414" s="52">
        <f>IF(A414="","",SUM(Tabel2[[#This Row],[I1]:[I2]]))</f>
        <v>100</v>
      </c>
      <c r="F414" s="53" t="str">
        <f t="shared" si="58"/>
        <v>PP</v>
      </c>
      <c r="G414" s="53" t="str">
        <f t="shared" si="59"/>
        <v>MS</v>
      </c>
      <c r="H414" s="53" t="str">
        <f t="shared" si="60"/>
        <v>MP</v>
      </c>
      <c r="I414" s="53" t="str">
        <f t="shared" si="61"/>
        <v/>
      </c>
      <c r="J414" s="53" t="str">
        <f t="shared" si="62"/>
        <v/>
      </c>
      <c r="K414" s="53" t="str">
        <f t="shared" si="63"/>
        <v>PP/MS/MP</v>
      </c>
      <c r="L414" t="str">
        <f>IF(C414="","",IF(LEN(Tabel2[[#This Row],[Entiteit of attribuut]])=2,"",Tabel2[[#This Row],[Entiteit]]&amp;"_"&amp;Tabel2[[#This Row],[Entiteit of attribuut]]))</f>
        <v>MP_POOLNUM</v>
      </c>
      <c r="M414" t="str">
        <f>IF(Schema!K427="","",Schema!K427)</f>
        <v/>
      </c>
      <c r="N414" t="str">
        <f>IF(Schema!L427="","",Schema!L427)</f>
        <v/>
      </c>
      <c r="O414" t="str">
        <f>IF(Schema!M427="","",Schema!M427)</f>
        <v/>
      </c>
      <c r="P414" t="str">
        <f>IF(Schema!N427="","",Schema!N427)</f>
        <v/>
      </c>
      <c r="Q414" t="str">
        <f>IF(Schema!P427="","",Schema!P427)</f>
        <v>V</v>
      </c>
    </row>
    <row r="415" spans="1:17" x14ac:dyDescent="0.2">
      <c r="A415" t="str">
        <f>Schema!A428&amp;Schema!B428&amp;Schema!C428&amp;Schema!D428&amp;Schema!E428&amp;Schema!F428</f>
        <v>PLLEAD</v>
      </c>
      <c r="B415" t="str">
        <f t="shared" si="56"/>
        <v>MP</v>
      </c>
      <c r="C415" s="52">
        <f>IF(A415="","",IF(LEN(Schema!A428)=2,1,IF(LEN(Schema!B428)=2,10,IF(LEN(Schema!C428)=2,100,IF(LEN(Schema!D428)=2,1000,IF(LEN(Schema!E428)=2,10000,0))))))</f>
        <v>0</v>
      </c>
      <c r="D415" s="52">
        <f t="shared" si="57"/>
        <v>100</v>
      </c>
      <c r="E415" s="52">
        <f>IF(A415="","",SUM(Tabel2[[#This Row],[I1]:[I2]]))</f>
        <v>100</v>
      </c>
      <c r="F415" s="53" t="str">
        <f t="shared" si="58"/>
        <v>PP</v>
      </c>
      <c r="G415" s="53" t="str">
        <f t="shared" si="59"/>
        <v>MS</v>
      </c>
      <c r="H415" s="53" t="str">
        <f t="shared" si="60"/>
        <v>MP</v>
      </c>
      <c r="I415" s="53" t="str">
        <f t="shared" si="61"/>
        <v/>
      </c>
      <c r="J415" s="53" t="str">
        <f t="shared" si="62"/>
        <v/>
      </c>
      <c r="K415" s="53" t="str">
        <f t="shared" si="63"/>
        <v>PP/MS/MP</v>
      </c>
      <c r="L415" t="str">
        <f>IF(C415="","",IF(LEN(Tabel2[[#This Row],[Entiteit of attribuut]])=2,"",Tabel2[[#This Row],[Entiteit]]&amp;"_"&amp;Tabel2[[#This Row],[Entiteit of attribuut]]))</f>
        <v>MP_PLLEAD</v>
      </c>
      <c r="M415" t="str">
        <f>IF(Schema!K428="","",Schema!K428)</f>
        <v/>
      </c>
      <c r="N415" t="str">
        <f>IF(Schema!L428="","",Schema!L428)</f>
        <v/>
      </c>
      <c r="O415" t="str">
        <f>IF(Schema!M428="","",Schema!M428)</f>
        <v/>
      </c>
      <c r="P415" t="str">
        <f>IF(Schema!N428="","",Schema!N428)</f>
        <v/>
      </c>
      <c r="Q415" t="str">
        <f>IF(Schema!P428="","",Schema!P428)</f>
        <v>O</v>
      </c>
    </row>
    <row r="416" spans="1:17" x14ac:dyDescent="0.2">
      <c r="A416" t="str">
        <f>Schema!A429&amp;Schema!B429&amp;Schema!C429&amp;Schema!D429&amp;Schema!E429&amp;Schema!F429</f>
        <v>POOLPRC</v>
      </c>
      <c r="B416" t="str">
        <f t="shared" si="56"/>
        <v>MP</v>
      </c>
      <c r="C416" s="52">
        <f>IF(A416="","",IF(LEN(Schema!A429)=2,1,IF(LEN(Schema!B429)=2,10,IF(LEN(Schema!C429)=2,100,IF(LEN(Schema!D429)=2,1000,IF(LEN(Schema!E429)=2,10000,0))))))</f>
        <v>0</v>
      </c>
      <c r="D416" s="52">
        <f t="shared" si="57"/>
        <v>100</v>
      </c>
      <c r="E416" s="52">
        <f>IF(A416="","",SUM(Tabel2[[#This Row],[I1]:[I2]]))</f>
        <v>100</v>
      </c>
      <c r="F416" s="53" t="str">
        <f t="shared" si="58"/>
        <v>PP</v>
      </c>
      <c r="G416" s="53" t="str">
        <f t="shared" si="59"/>
        <v>MS</v>
      </c>
      <c r="H416" s="53" t="str">
        <f t="shared" si="60"/>
        <v>MP</v>
      </c>
      <c r="I416" s="53" t="str">
        <f t="shared" si="61"/>
        <v/>
      </c>
      <c r="J416" s="53" t="str">
        <f t="shared" si="62"/>
        <v/>
      </c>
      <c r="K416" s="53" t="str">
        <f t="shared" si="63"/>
        <v>PP/MS/MP</v>
      </c>
      <c r="L416" t="str">
        <f>IF(C416="","",IF(LEN(Tabel2[[#This Row],[Entiteit of attribuut]])=2,"",Tabel2[[#This Row],[Entiteit]]&amp;"_"&amp;Tabel2[[#This Row],[Entiteit of attribuut]]))</f>
        <v>MP_POOLPRC</v>
      </c>
      <c r="M416" t="str">
        <f>IF(Schema!K429="","",Schema!K429)</f>
        <v/>
      </c>
      <c r="N416" t="str">
        <f>IF(Schema!L429="","",Schema!L429)</f>
        <v/>
      </c>
      <c r="O416" t="str">
        <f>IF(Schema!M429="","",Schema!M429)</f>
        <v/>
      </c>
      <c r="P416" t="str">
        <f>IF(Schema!N429="","",Schema!N429)</f>
        <v/>
      </c>
      <c r="Q416" t="str">
        <f>IF(Schema!P429="","",Schema!P429)</f>
        <v>V</v>
      </c>
    </row>
    <row r="417" spans="1:17" x14ac:dyDescent="0.2">
      <c r="A417" t="str">
        <f>Schema!A430&amp;Schema!B430&amp;Schema!C430&amp;Schema!D430&amp;Schema!E430&amp;Schema!F430</f>
        <v>OD</v>
      </c>
      <c r="B417" t="str">
        <f t="shared" si="56"/>
        <v>OD</v>
      </c>
      <c r="C417" s="52">
        <f>IF(A417="","",IF(LEN(Schema!A430)=2,1,IF(LEN(Schema!B430)=2,10,IF(LEN(Schema!C430)=2,100,IF(LEN(Schema!D430)=2,1000,IF(LEN(Schema!E430)=2,10000,0))))))</f>
        <v>10</v>
      </c>
      <c r="D417" s="52">
        <f t="shared" si="57"/>
        <v>10</v>
      </c>
      <c r="E417" s="52">
        <f>IF(A417="","",SUM(Tabel2[[#This Row],[I1]:[I2]]))</f>
        <v>20</v>
      </c>
      <c r="F417" s="53" t="str">
        <f t="shared" si="58"/>
        <v>PP</v>
      </c>
      <c r="G417" s="53" t="str">
        <f t="shared" si="59"/>
        <v>OD</v>
      </c>
      <c r="H417" s="53" t="str">
        <f t="shared" si="60"/>
        <v/>
      </c>
      <c r="I417" s="53" t="str">
        <f t="shared" si="61"/>
        <v/>
      </c>
      <c r="J417" s="53" t="str">
        <f t="shared" si="62"/>
        <v/>
      </c>
      <c r="K417" s="53" t="str">
        <f t="shared" si="63"/>
        <v>PP/OD</v>
      </c>
      <c r="L417" t="str">
        <f>IF(C417="","",IF(LEN(Tabel2[[#This Row],[Entiteit of attribuut]])=2,"",Tabel2[[#This Row],[Entiteit]]&amp;"_"&amp;Tabel2[[#This Row],[Entiteit of attribuut]]))</f>
        <v/>
      </c>
      <c r="M417" t="str">
        <f>IF(Schema!K430="","",Schema!K430)</f>
        <v/>
      </c>
      <c r="N417" t="str">
        <f>IF(Schema!L430="","",Schema!L430)</f>
        <v/>
      </c>
      <c r="O417" t="str">
        <f>IF(Schema!M430="","",Schema!M430)</f>
        <v/>
      </c>
      <c r="P417" t="str">
        <f>IF(Schema!N430="","",Schema!N430)</f>
        <v/>
      </c>
      <c r="Q417" t="str">
        <f>IF(Schema!P430="","",Schema!P430)</f>
        <v>O</v>
      </c>
    </row>
    <row r="418" spans="1:17" x14ac:dyDescent="0.2">
      <c r="A418" t="str">
        <f>Schema!A431&amp;Schema!B431&amp;Schema!C431&amp;Schema!D431&amp;Schema!E431&amp;Schema!F431</f>
        <v>BAFWST</v>
      </c>
      <c r="B418" t="str">
        <f t="shared" si="56"/>
        <v>OD</v>
      </c>
      <c r="C418" s="52">
        <f>IF(A418="","",IF(LEN(Schema!A431)=2,1,IF(LEN(Schema!B431)=2,10,IF(LEN(Schema!C431)=2,100,IF(LEN(Schema!D431)=2,1000,IF(LEN(Schema!E431)=2,10000,0))))))</f>
        <v>0</v>
      </c>
      <c r="D418" s="52">
        <f t="shared" si="57"/>
        <v>10</v>
      </c>
      <c r="E418" s="52">
        <f>IF(A418="","",SUM(Tabel2[[#This Row],[I1]:[I2]]))</f>
        <v>10</v>
      </c>
      <c r="F418" s="53" t="str">
        <f t="shared" si="58"/>
        <v>PP</v>
      </c>
      <c r="G418" s="53" t="str">
        <f t="shared" si="59"/>
        <v>OD</v>
      </c>
      <c r="H418" s="53" t="str">
        <f t="shared" si="60"/>
        <v/>
      </c>
      <c r="I418" s="53" t="str">
        <f t="shared" si="61"/>
        <v/>
      </c>
      <c r="J418" s="53" t="str">
        <f t="shared" si="62"/>
        <v/>
      </c>
      <c r="K418" s="53" t="str">
        <f t="shared" si="63"/>
        <v>PP/OD</v>
      </c>
      <c r="L418" t="str">
        <f>IF(C418="","",IF(LEN(Tabel2[[#This Row],[Entiteit of attribuut]])=2,"",Tabel2[[#This Row],[Entiteit]]&amp;"_"&amp;Tabel2[[#This Row],[Entiteit of attribuut]]))</f>
        <v>OD_BAFWST</v>
      </c>
      <c r="M418" t="str">
        <f>IF(Schema!K431="","",Schema!K431)</f>
        <v/>
      </c>
      <c r="N418" t="str">
        <f>IF(Schema!L431="","",Schema!L431)</f>
        <v/>
      </c>
      <c r="O418" t="str">
        <f>IF(Schema!M431="","",Schema!M431)</f>
        <v/>
      </c>
      <c r="P418" t="str">
        <f>IF(Schema!N431="","",Schema!N431)</f>
        <v/>
      </c>
      <c r="Q418" t="str">
        <f>IF(Schema!P431="","",Schema!P431)</f>
        <v>O</v>
      </c>
    </row>
    <row r="419" spans="1:17" x14ac:dyDescent="0.2">
      <c r="A419" t="str">
        <f>Schema!A432&amp;Schema!B432&amp;Schema!C432&amp;Schema!D432&amp;Schema!E432&amp;Schema!F432</f>
        <v>BTP</v>
      </c>
      <c r="B419" t="str">
        <f t="shared" si="56"/>
        <v>OD</v>
      </c>
      <c r="C419" s="52">
        <f>IF(A419="","",IF(LEN(Schema!A432)=2,1,IF(LEN(Schema!B432)=2,10,IF(LEN(Schema!C432)=2,100,IF(LEN(Schema!D432)=2,1000,IF(LEN(Schema!E432)=2,10000,0))))))</f>
        <v>0</v>
      </c>
      <c r="D419" s="52">
        <f t="shared" si="57"/>
        <v>10</v>
      </c>
      <c r="E419" s="52">
        <f>IF(A419="","",SUM(Tabel2[[#This Row],[I1]:[I2]]))</f>
        <v>10</v>
      </c>
      <c r="F419" s="53" t="str">
        <f t="shared" si="58"/>
        <v>PP</v>
      </c>
      <c r="G419" s="53" t="str">
        <f t="shared" si="59"/>
        <v>OD</v>
      </c>
      <c r="H419" s="53" t="str">
        <f t="shared" si="60"/>
        <v/>
      </c>
      <c r="I419" s="53" t="str">
        <f t="shared" si="61"/>
        <v/>
      </c>
      <c r="J419" s="53" t="str">
        <f t="shared" si="62"/>
        <v/>
      </c>
      <c r="K419" s="53" t="str">
        <f t="shared" si="63"/>
        <v>PP/OD</v>
      </c>
      <c r="L419" t="str">
        <f>IF(C419="","",IF(LEN(Tabel2[[#This Row],[Entiteit of attribuut]])=2,"",Tabel2[[#This Row],[Entiteit]]&amp;"_"&amp;Tabel2[[#This Row],[Entiteit of attribuut]]))</f>
        <v>OD_BTP</v>
      </c>
      <c r="M419" t="str">
        <f>IF(Schema!K432="","",Schema!K432)</f>
        <v/>
      </c>
      <c r="N419" t="str">
        <f>IF(Schema!L432="","",Schema!L432)</f>
        <v/>
      </c>
      <c r="O419" t="str">
        <f>IF(Schema!M432="","",Schema!M432)</f>
        <v/>
      </c>
      <c r="P419" t="str">
        <f>IF(Schema!N432="","",Schema!N432)</f>
        <v/>
      </c>
      <c r="Q419" t="str">
        <f>IF(Schema!P432="","",Schema!P432)</f>
        <v>LEEG</v>
      </c>
    </row>
    <row r="420" spans="1:17" x14ac:dyDescent="0.2">
      <c r="A420" t="str">
        <f>Schema!A433&amp;Schema!B433&amp;Schema!C433&amp;Schema!D433&amp;Schema!E433&amp;Schema!F433</f>
        <v>CODE</v>
      </c>
      <c r="B420" t="str">
        <f t="shared" si="56"/>
        <v>OD</v>
      </c>
      <c r="C420" s="52">
        <f>IF(A420="","",IF(LEN(Schema!A433)=2,1,IF(LEN(Schema!B433)=2,10,IF(LEN(Schema!C433)=2,100,IF(LEN(Schema!D433)=2,1000,IF(LEN(Schema!E433)=2,10000,0))))))</f>
        <v>0</v>
      </c>
      <c r="D420" s="52">
        <f t="shared" si="57"/>
        <v>10</v>
      </c>
      <c r="E420" s="52">
        <f>IF(A420="","",SUM(Tabel2[[#This Row],[I1]:[I2]]))</f>
        <v>10</v>
      </c>
      <c r="F420" s="53" t="str">
        <f t="shared" si="58"/>
        <v>PP</v>
      </c>
      <c r="G420" s="53" t="str">
        <f t="shared" si="59"/>
        <v>OD</v>
      </c>
      <c r="H420" s="53" t="str">
        <f t="shared" si="60"/>
        <v/>
      </c>
      <c r="I420" s="53" t="str">
        <f t="shared" si="61"/>
        <v/>
      </c>
      <c r="J420" s="53" t="str">
        <f t="shared" si="62"/>
        <v/>
      </c>
      <c r="K420" s="53" t="str">
        <f t="shared" si="63"/>
        <v>PP/OD</v>
      </c>
      <c r="L420" t="str">
        <f>IF(C420="","",IF(LEN(Tabel2[[#This Row],[Entiteit of attribuut]])=2,"",Tabel2[[#This Row],[Entiteit]]&amp;"_"&amp;Tabel2[[#This Row],[Entiteit of attribuut]]))</f>
        <v>OD_CODE</v>
      </c>
      <c r="M420" t="str">
        <f>IF(Schema!K433="","",Schema!K433)</f>
        <v/>
      </c>
      <c r="N420" t="str">
        <f>IF(Schema!L433="","",Schema!L433)</f>
        <v/>
      </c>
      <c r="O420" t="str">
        <f>IF(Schema!M433="","",Schema!M433)</f>
        <v/>
      </c>
      <c r="P420" t="str">
        <f>IF(Schema!N433="","",Schema!N433)</f>
        <v/>
      </c>
      <c r="Q420" t="str">
        <f>IF(Schema!P433="","",Schema!P433)</f>
        <v>O</v>
      </c>
    </row>
    <row r="421" spans="1:17" x14ac:dyDescent="0.2">
      <c r="A421" t="str">
        <f>Schema!A434&amp;Schema!B434&amp;Schema!C434&amp;Schema!D434&amp;Schema!E434&amp;Schema!F434</f>
        <v>COLFACT</v>
      </c>
      <c r="B421" t="str">
        <f t="shared" si="56"/>
        <v>OD</v>
      </c>
      <c r="C421" s="52">
        <f>IF(A421="","",IF(LEN(Schema!A434)=2,1,IF(LEN(Schema!B434)=2,10,IF(LEN(Schema!C434)=2,100,IF(LEN(Schema!D434)=2,1000,IF(LEN(Schema!E434)=2,10000,0))))))</f>
        <v>0</v>
      </c>
      <c r="D421" s="52">
        <f t="shared" si="57"/>
        <v>10</v>
      </c>
      <c r="E421" s="52">
        <f>IF(A421="","",SUM(Tabel2[[#This Row],[I1]:[I2]]))</f>
        <v>10</v>
      </c>
      <c r="F421" s="53" t="str">
        <f t="shared" si="58"/>
        <v>PP</v>
      </c>
      <c r="G421" s="53" t="str">
        <f t="shared" si="59"/>
        <v>OD</v>
      </c>
      <c r="H421" s="53" t="str">
        <f t="shared" si="60"/>
        <v/>
      </c>
      <c r="I421" s="53" t="str">
        <f t="shared" si="61"/>
        <v/>
      </c>
      <c r="J421" s="53" t="str">
        <f t="shared" si="62"/>
        <v/>
      </c>
      <c r="K421" s="53" t="str">
        <f t="shared" si="63"/>
        <v>PP/OD</v>
      </c>
      <c r="L421" t="str">
        <f>IF(C421="","",IF(LEN(Tabel2[[#This Row],[Entiteit of attribuut]])=2,"",Tabel2[[#This Row],[Entiteit]]&amp;"_"&amp;Tabel2[[#This Row],[Entiteit of attribuut]]))</f>
        <v>OD_COLFACT</v>
      </c>
      <c r="M421" t="str">
        <f>IF(Schema!K434="","",Schema!K434)</f>
        <v/>
      </c>
      <c r="N421" t="str">
        <f>IF(Schema!L434="","",Schema!L434)</f>
        <v/>
      </c>
      <c r="O421" t="str">
        <f>IF(Schema!M434="","",Schema!M434)</f>
        <v/>
      </c>
      <c r="P421" t="str">
        <f>IF(Schema!N434="","",Schema!N434)</f>
        <v/>
      </c>
      <c r="Q421" t="str">
        <f>IF(Schema!P434="","",Schema!P434)</f>
        <v>O</v>
      </c>
    </row>
    <row r="422" spans="1:17" x14ac:dyDescent="0.2">
      <c r="A422" t="str">
        <f>Schema!A435&amp;Schema!B435&amp;Schema!C435&amp;Schema!D435&amp;Schema!E435&amp;Schema!F435</f>
        <v>ERB</v>
      </c>
      <c r="B422" t="str">
        <f t="shared" si="56"/>
        <v>OD</v>
      </c>
      <c r="C422" s="52">
        <f>IF(A422="","",IF(LEN(Schema!A435)=2,1,IF(LEN(Schema!B435)=2,10,IF(LEN(Schema!C435)=2,100,IF(LEN(Schema!D435)=2,1000,IF(LEN(Schema!E435)=2,10000,0))))))</f>
        <v>0</v>
      </c>
      <c r="D422" s="52">
        <f t="shared" si="57"/>
        <v>10</v>
      </c>
      <c r="E422" s="52">
        <f>IF(A422="","",SUM(Tabel2[[#This Row],[I1]:[I2]]))</f>
        <v>10</v>
      </c>
      <c r="F422" s="53" t="str">
        <f t="shared" si="58"/>
        <v>PP</v>
      </c>
      <c r="G422" s="53" t="str">
        <f t="shared" si="59"/>
        <v>OD</v>
      </c>
      <c r="H422" s="53" t="str">
        <f t="shared" si="60"/>
        <v/>
      </c>
      <c r="I422" s="53" t="str">
        <f t="shared" si="61"/>
        <v/>
      </c>
      <c r="J422" s="53" t="str">
        <f t="shared" si="62"/>
        <v/>
      </c>
      <c r="K422" s="53" t="str">
        <f t="shared" si="63"/>
        <v>PP/OD</v>
      </c>
      <c r="L422" t="str">
        <f>IF(C422="","",IF(LEN(Tabel2[[#This Row],[Entiteit of attribuut]])=2,"",Tabel2[[#This Row],[Entiteit]]&amp;"_"&amp;Tabel2[[#This Row],[Entiteit of attribuut]]))</f>
        <v>OD_ERB</v>
      </c>
      <c r="M422" t="str">
        <f>IF(Schema!K435="","",Schema!K435)</f>
        <v/>
      </c>
      <c r="N422" t="str">
        <f>IF(Schema!L435="","",Schema!L435)</f>
        <v/>
      </c>
      <c r="O422" t="str">
        <f>IF(Schema!M435="","",Schema!M435)</f>
        <v/>
      </c>
      <c r="P422" t="str">
        <f>IF(Schema!N435="","",Schema!N435)</f>
        <v/>
      </c>
      <c r="Q422" t="str">
        <f>IF(Schema!P435="","",Schema!P435)</f>
        <v>O</v>
      </c>
    </row>
    <row r="423" spans="1:17" x14ac:dyDescent="0.2">
      <c r="A423" t="str">
        <f>Schema!A436&amp;Schema!B436&amp;Schema!C436&amp;Schema!D436&amp;Schema!E436&amp;Schema!F436</f>
        <v>GADEKCD</v>
      </c>
      <c r="B423" t="str">
        <f t="shared" si="56"/>
        <v>OD</v>
      </c>
      <c r="C423" s="52">
        <f>IF(A423="","",IF(LEN(Schema!A436)=2,1,IF(LEN(Schema!B436)=2,10,IF(LEN(Schema!C436)=2,100,IF(LEN(Schema!D436)=2,1000,IF(LEN(Schema!E436)=2,10000,0))))))</f>
        <v>0</v>
      </c>
      <c r="D423" s="52">
        <f t="shared" si="57"/>
        <v>10</v>
      </c>
      <c r="E423" s="52">
        <f>IF(A423="","",SUM(Tabel2[[#This Row],[I1]:[I2]]))</f>
        <v>10</v>
      </c>
      <c r="F423" s="53" t="str">
        <f t="shared" si="58"/>
        <v>PP</v>
      </c>
      <c r="G423" s="53" t="str">
        <f t="shared" si="59"/>
        <v>OD</v>
      </c>
      <c r="H423" s="53" t="str">
        <f t="shared" si="60"/>
        <v/>
      </c>
      <c r="I423" s="53" t="str">
        <f t="shared" si="61"/>
        <v/>
      </c>
      <c r="J423" s="53" t="str">
        <f t="shared" si="62"/>
        <v/>
      </c>
      <c r="K423" s="53" t="str">
        <f t="shared" si="63"/>
        <v>PP/OD</v>
      </c>
      <c r="L423" t="str">
        <f>IF(C423="","",IF(LEN(Tabel2[[#This Row],[Entiteit of attribuut]])=2,"",Tabel2[[#This Row],[Entiteit]]&amp;"_"&amp;Tabel2[[#This Row],[Entiteit of attribuut]]))</f>
        <v>OD_GADEKCD</v>
      </c>
      <c r="M423" t="str">
        <f>IF(Schema!K436="","",Schema!K436)</f>
        <v/>
      </c>
      <c r="N423" t="str">
        <f>IF(Schema!L436="","",Schema!L436)</f>
        <v/>
      </c>
      <c r="O423" t="str">
        <f>IF(Schema!M436="","",Schema!M436)</f>
        <v/>
      </c>
      <c r="P423" t="str">
        <f>IF(Schema!N436="","",Schema!N436)</f>
        <v/>
      </c>
      <c r="Q423" t="str">
        <f>IF(Schema!P436="","",Schema!P436)</f>
        <v>V</v>
      </c>
    </row>
    <row r="424" spans="1:17" x14ac:dyDescent="0.2">
      <c r="A424" t="str">
        <f>Schema!A437&amp;Schema!B437&amp;Schema!C437&amp;Schema!D437&amp;Schema!E437&amp;Schema!F437</f>
        <v>GADEKCO</v>
      </c>
      <c r="B424" t="str">
        <f t="shared" si="56"/>
        <v>OD</v>
      </c>
      <c r="C424" s="52">
        <f>IF(A424="","",IF(LEN(Schema!A437)=2,1,IF(LEN(Schema!B437)=2,10,IF(LEN(Schema!C437)=2,100,IF(LEN(Schema!D437)=2,1000,IF(LEN(Schema!E437)=2,10000,0))))))</f>
        <v>0</v>
      </c>
      <c r="D424" s="52">
        <f t="shared" si="57"/>
        <v>10</v>
      </c>
      <c r="E424" s="52">
        <f>IF(A424="","",SUM(Tabel2[[#This Row],[I1]:[I2]]))</f>
        <v>10</v>
      </c>
      <c r="F424" s="53" t="str">
        <f t="shared" si="58"/>
        <v>PP</v>
      </c>
      <c r="G424" s="53" t="str">
        <f t="shared" si="59"/>
        <v>OD</v>
      </c>
      <c r="H424" s="53" t="str">
        <f t="shared" si="60"/>
        <v/>
      </c>
      <c r="I424" s="53" t="str">
        <f t="shared" si="61"/>
        <v/>
      </c>
      <c r="J424" s="53" t="str">
        <f t="shared" si="62"/>
        <v/>
      </c>
      <c r="K424" s="53" t="str">
        <f t="shared" si="63"/>
        <v>PP/OD</v>
      </c>
      <c r="L424" t="str">
        <f>IF(C424="","",IF(LEN(Tabel2[[#This Row],[Entiteit of attribuut]])=2,"",Tabel2[[#This Row],[Entiteit]]&amp;"_"&amp;Tabel2[[#This Row],[Entiteit of attribuut]]))</f>
        <v>OD_GADEKCO</v>
      </c>
      <c r="M424" t="str">
        <f>IF(Schema!K437="","",Schema!K437)</f>
        <v/>
      </c>
      <c r="N424" t="str">
        <f>IF(Schema!L437="","",Schema!L437)</f>
        <v/>
      </c>
      <c r="O424" t="str">
        <f>IF(Schema!M437="","",Schema!M437)</f>
        <v/>
      </c>
      <c r="P424" t="str">
        <f>IF(Schema!N437="","",Schema!N437)</f>
        <v/>
      </c>
      <c r="Q424" t="str">
        <f>IF(Schema!P437="","",Schema!P437)</f>
        <v>V</v>
      </c>
    </row>
    <row r="425" spans="1:17" x14ac:dyDescent="0.2">
      <c r="A425" t="str">
        <f>Schema!A438&amp;Schema!B438&amp;Schema!C438&amp;Schema!D438&amp;Schema!E438&amp;Schema!F438</f>
        <v>MYCODE</v>
      </c>
      <c r="B425" t="str">
        <f t="shared" si="56"/>
        <v>OD</v>
      </c>
      <c r="C425" s="52">
        <f>IF(A425="","",IF(LEN(Schema!A438)=2,1,IF(LEN(Schema!B438)=2,10,IF(LEN(Schema!C438)=2,100,IF(LEN(Schema!D438)=2,1000,IF(LEN(Schema!E438)=2,10000,0))))))</f>
        <v>0</v>
      </c>
      <c r="D425" s="52">
        <f t="shared" si="57"/>
        <v>10</v>
      </c>
      <c r="E425" s="52">
        <f>IF(A425="","",SUM(Tabel2[[#This Row],[I1]:[I2]]))</f>
        <v>10</v>
      </c>
      <c r="F425" s="53" t="str">
        <f t="shared" si="58"/>
        <v>PP</v>
      </c>
      <c r="G425" s="53" t="str">
        <f t="shared" si="59"/>
        <v>OD</v>
      </c>
      <c r="H425" s="53" t="str">
        <f t="shared" si="60"/>
        <v/>
      </c>
      <c r="I425" s="53" t="str">
        <f t="shared" si="61"/>
        <v/>
      </c>
      <c r="J425" s="53" t="str">
        <f t="shared" si="62"/>
        <v/>
      </c>
      <c r="K425" s="53" t="str">
        <f t="shared" si="63"/>
        <v>PP/OD</v>
      </c>
      <c r="L425" t="str">
        <f>IF(C425="","",IF(LEN(Tabel2[[#This Row],[Entiteit of attribuut]])=2,"",Tabel2[[#This Row],[Entiteit]]&amp;"_"&amp;Tabel2[[#This Row],[Entiteit of attribuut]]))</f>
        <v>OD_MYCODE</v>
      </c>
      <c r="M425" t="str">
        <f>IF(Schema!K438="","",Schema!K438)</f>
        <v/>
      </c>
      <c r="N425" t="str">
        <f>IF(Schema!L438="","",Schema!L438)</f>
        <v/>
      </c>
      <c r="O425" t="str">
        <f>IF(Schema!M438="","",Schema!M438)</f>
        <v/>
      </c>
      <c r="P425" t="str">
        <f>IF(Schema!N438="","",Schema!N438)</f>
        <v/>
      </c>
      <c r="Q425" t="str">
        <f>IF(Schema!P438="","",Schema!P438)</f>
        <v>O</v>
      </c>
    </row>
    <row r="426" spans="1:17" x14ac:dyDescent="0.2">
      <c r="A426" t="str">
        <f>Schema!A439&amp;Schema!B439&amp;Schema!C439&amp;Schema!D439&amp;Schema!E439&amp;Schema!F439</f>
        <v>NJP</v>
      </c>
      <c r="B426" t="str">
        <f t="shared" si="56"/>
        <v>OD</v>
      </c>
      <c r="C426" s="52">
        <f>IF(A426="","",IF(LEN(Schema!A439)=2,1,IF(LEN(Schema!B439)=2,10,IF(LEN(Schema!C439)=2,100,IF(LEN(Schema!D439)=2,1000,IF(LEN(Schema!E439)=2,10000,0))))))</f>
        <v>0</v>
      </c>
      <c r="D426" s="52">
        <f t="shared" si="57"/>
        <v>10</v>
      </c>
      <c r="E426" s="52">
        <f>IF(A426="","",SUM(Tabel2[[#This Row],[I1]:[I2]]))</f>
        <v>10</v>
      </c>
      <c r="F426" s="53" t="str">
        <f t="shared" si="58"/>
        <v>PP</v>
      </c>
      <c r="G426" s="53" t="str">
        <f t="shared" si="59"/>
        <v>OD</v>
      </c>
      <c r="H426" s="53" t="str">
        <f t="shared" si="60"/>
        <v/>
      </c>
      <c r="I426" s="53" t="str">
        <f t="shared" si="61"/>
        <v/>
      </c>
      <c r="J426" s="53" t="str">
        <f t="shared" si="62"/>
        <v/>
      </c>
      <c r="K426" s="53" t="str">
        <f t="shared" si="63"/>
        <v>PP/OD</v>
      </c>
      <c r="L426" t="str">
        <f>IF(C426="","",IF(LEN(Tabel2[[#This Row],[Entiteit of attribuut]])=2,"",Tabel2[[#This Row],[Entiteit]]&amp;"_"&amp;Tabel2[[#This Row],[Entiteit of attribuut]]))</f>
        <v>OD_NJP</v>
      </c>
      <c r="M426" t="str">
        <f>IF(Schema!K439="","",Schema!K439)</f>
        <v/>
      </c>
      <c r="N426" t="str">
        <f>IF(Schema!L439="","",Schema!L439)</f>
        <v/>
      </c>
      <c r="O426" t="str">
        <f>IF(Schema!M439="","",Schema!M439)</f>
        <v/>
      </c>
      <c r="P426" t="str">
        <f>IF(Schema!N439="","",Schema!N439)</f>
        <v/>
      </c>
      <c r="Q426" t="str">
        <f>IF(Schema!P439="","",Schema!P439)</f>
        <v>O</v>
      </c>
    </row>
    <row r="427" spans="1:17" x14ac:dyDescent="0.2">
      <c r="A427" t="str">
        <f>Schema!A440&amp;Schema!B440&amp;Schema!C440&amp;Schema!D440&amp;Schema!E440&amp;Schema!F440</f>
        <v>PAFWST</v>
      </c>
      <c r="B427" t="str">
        <f t="shared" si="56"/>
        <v>OD</v>
      </c>
      <c r="C427" s="52">
        <f>IF(A427="","",IF(LEN(Schema!A440)=2,1,IF(LEN(Schema!B440)=2,10,IF(LEN(Schema!C440)=2,100,IF(LEN(Schema!D440)=2,1000,IF(LEN(Schema!E440)=2,10000,0))))))</f>
        <v>0</v>
      </c>
      <c r="D427" s="52">
        <f t="shared" si="57"/>
        <v>10</v>
      </c>
      <c r="E427" s="52">
        <f>IF(A427="","",SUM(Tabel2[[#This Row],[I1]:[I2]]))</f>
        <v>10</v>
      </c>
      <c r="F427" s="53" t="str">
        <f t="shared" si="58"/>
        <v>PP</v>
      </c>
      <c r="G427" s="53" t="str">
        <f t="shared" si="59"/>
        <v>OD</v>
      </c>
      <c r="H427" s="53" t="str">
        <f t="shared" si="60"/>
        <v/>
      </c>
      <c r="I427" s="53" t="str">
        <f t="shared" si="61"/>
        <v/>
      </c>
      <c r="J427" s="53" t="str">
        <f t="shared" si="62"/>
        <v/>
      </c>
      <c r="K427" s="53" t="str">
        <f t="shared" si="63"/>
        <v>PP/OD</v>
      </c>
      <c r="L427" t="str">
        <f>IF(C427="","",IF(LEN(Tabel2[[#This Row],[Entiteit of attribuut]])=2,"",Tabel2[[#This Row],[Entiteit]]&amp;"_"&amp;Tabel2[[#This Row],[Entiteit of attribuut]]))</f>
        <v>OD_PAFWST</v>
      </c>
      <c r="M427" t="str">
        <f>IF(Schema!K440="","",Schema!K440)</f>
        <v/>
      </c>
      <c r="N427" t="str">
        <f>IF(Schema!L440="","",Schema!L440)</f>
        <v/>
      </c>
      <c r="O427" t="str">
        <f>IF(Schema!M440="","",Schema!M440)</f>
        <v/>
      </c>
      <c r="P427" t="str">
        <f>IF(Schema!N440="","",Schema!N440)</f>
        <v/>
      </c>
      <c r="Q427" t="str">
        <f>IF(Schema!P440="","",Schema!P440)</f>
        <v>O</v>
      </c>
    </row>
    <row r="428" spans="1:17" x14ac:dyDescent="0.2">
      <c r="A428" t="str">
        <f>Schema!A441&amp;Schema!B441&amp;Schema!C441&amp;Schema!D441&amp;Schema!E441&amp;Schema!F441</f>
        <v>PPRC</v>
      </c>
      <c r="B428" t="str">
        <f t="shared" si="56"/>
        <v>OD</v>
      </c>
      <c r="C428" s="52">
        <f>IF(A428="","",IF(LEN(Schema!A441)=2,1,IF(LEN(Schema!B441)=2,10,IF(LEN(Schema!C441)=2,100,IF(LEN(Schema!D441)=2,1000,IF(LEN(Schema!E441)=2,10000,0))))))</f>
        <v>0</v>
      </c>
      <c r="D428" s="52">
        <f t="shared" si="57"/>
        <v>10</v>
      </c>
      <c r="E428" s="52">
        <f>IF(A428="","",SUM(Tabel2[[#This Row],[I1]:[I2]]))</f>
        <v>10</v>
      </c>
      <c r="F428" s="53" t="str">
        <f t="shared" si="58"/>
        <v>PP</v>
      </c>
      <c r="G428" s="53" t="str">
        <f t="shared" si="59"/>
        <v>OD</v>
      </c>
      <c r="H428" s="53" t="str">
        <f t="shared" si="60"/>
        <v/>
      </c>
      <c r="I428" s="53" t="str">
        <f t="shared" si="61"/>
        <v/>
      </c>
      <c r="J428" s="53" t="str">
        <f t="shared" si="62"/>
        <v/>
      </c>
      <c r="K428" s="53" t="str">
        <f t="shared" si="63"/>
        <v>PP/OD</v>
      </c>
      <c r="L428" t="str">
        <f>IF(C428="","",IF(LEN(Tabel2[[#This Row],[Entiteit of attribuut]])=2,"",Tabel2[[#This Row],[Entiteit]]&amp;"_"&amp;Tabel2[[#This Row],[Entiteit of attribuut]]))</f>
        <v>OD_PPRC</v>
      </c>
      <c r="M428" t="str">
        <f>IF(Schema!K441="","",Schema!K441)</f>
        <v/>
      </c>
      <c r="N428" t="str">
        <f>IF(Schema!L441="","",Schema!L441)</f>
        <v/>
      </c>
      <c r="O428" t="str">
        <f>IF(Schema!M441="","",Schema!M441)</f>
        <v/>
      </c>
      <c r="P428" t="str">
        <f>IF(Schema!N441="","",Schema!N441)</f>
        <v/>
      </c>
      <c r="Q428" t="str">
        <f>IF(Schema!P441="","",Schema!P441)</f>
        <v>O</v>
      </c>
    </row>
    <row r="429" spans="1:17" x14ac:dyDescent="0.2">
      <c r="A429" t="str">
        <f>Schema!A442&amp;Schema!B442&amp;Schema!C442&amp;Schema!D442&amp;Schema!E442&amp;Schema!F442</f>
        <v>PRCPKKT</v>
      </c>
      <c r="B429" t="str">
        <f t="shared" si="56"/>
        <v>OD</v>
      </c>
      <c r="C429" s="52">
        <f>IF(A429="","",IF(LEN(Schema!A442)=2,1,IF(LEN(Schema!B442)=2,10,IF(LEN(Schema!C442)=2,100,IF(LEN(Schema!D442)=2,1000,IF(LEN(Schema!E442)=2,10000,0))))))</f>
        <v>0</v>
      </c>
      <c r="D429" s="52">
        <f t="shared" si="57"/>
        <v>10</v>
      </c>
      <c r="E429" s="52">
        <f>IF(A429="","",SUM(Tabel2[[#This Row],[I1]:[I2]]))</f>
        <v>10</v>
      </c>
      <c r="F429" s="53" t="str">
        <f t="shared" si="58"/>
        <v>PP</v>
      </c>
      <c r="G429" s="53" t="str">
        <f t="shared" si="59"/>
        <v>OD</v>
      </c>
      <c r="H429" s="53" t="str">
        <f t="shared" si="60"/>
        <v/>
      </c>
      <c r="I429" s="53" t="str">
        <f t="shared" si="61"/>
        <v/>
      </c>
      <c r="J429" s="53" t="str">
        <f t="shared" si="62"/>
        <v/>
      </c>
      <c r="K429" s="53" t="str">
        <f t="shared" si="63"/>
        <v>PP/OD</v>
      </c>
      <c r="L429" t="str">
        <f>IF(C429="","",IF(LEN(Tabel2[[#This Row],[Entiteit of attribuut]])=2,"",Tabel2[[#This Row],[Entiteit]]&amp;"_"&amp;Tabel2[[#This Row],[Entiteit of attribuut]]))</f>
        <v>OD_PRCPKKT</v>
      </c>
      <c r="M429" t="str">
        <f>IF(Schema!K442="","",Schema!K442)</f>
        <v/>
      </c>
      <c r="N429" t="str">
        <f>IF(Schema!L442="","",Schema!L442)</f>
        <v/>
      </c>
      <c r="O429" t="str">
        <f>IF(Schema!M442="","",Schema!M442)</f>
        <v/>
      </c>
      <c r="P429" t="str">
        <f>IF(Schema!N442="","",Schema!N442)</f>
        <v/>
      </c>
      <c r="Q429" t="str">
        <f>IF(Schema!P442="","",Schema!P442)</f>
        <v>O</v>
      </c>
    </row>
    <row r="430" spans="1:17" x14ac:dyDescent="0.2">
      <c r="A430" t="str">
        <f>Schema!A443&amp;Schema!B443&amp;Schema!C443&amp;Schema!D443&amp;Schema!E443&amp;Schema!F443</f>
        <v>PRCTEKC</v>
      </c>
      <c r="B430" t="str">
        <f t="shared" si="56"/>
        <v>OD</v>
      </c>
      <c r="C430" s="52">
        <f>IF(A430="","",IF(LEN(Schema!A443)=2,1,IF(LEN(Schema!B443)=2,10,IF(LEN(Schema!C443)=2,100,IF(LEN(Schema!D443)=2,1000,IF(LEN(Schema!E443)=2,10000,0))))))</f>
        <v>0</v>
      </c>
      <c r="D430" s="52">
        <f t="shared" si="57"/>
        <v>10</v>
      </c>
      <c r="E430" s="52">
        <f>IF(A430="","",SUM(Tabel2[[#This Row],[I1]:[I2]]))</f>
        <v>10</v>
      </c>
      <c r="F430" s="53" t="str">
        <f t="shared" si="58"/>
        <v>PP</v>
      </c>
      <c r="G430" s="53" t="str">
        <f t="shared" si="59"/>
        <v>OD</v>
      </c>
      <c r="H430" s="53" t="str">
        <f t="shared" si="60"/>
        <v/>
      </c>
      <c r="I430" s="53" t="str">
        <f t="shared" si="61"/>
        <v/>
      </c>
      <c r="J430" s="53" t="str">
        <f t="shared" si="62"/>
        <v/>
      </c>
      <c r="K430" s="53" t="str">
        <f t="shared" si="63"/>
        <v>PP/OD</v>
      </c>
      <c r="L430" t="str">
        <f>IF(C430="","",IF(LEN(Tabel2[[#This Row],[Entiteit of attribuut]])=2,"",Tabel2[[#This Row],[Entiteit]]&amp;"_"&amp;Tabel2[[#This Row],[Entiteit of attribuut]]))</f>
        <v>OD_PRCTEKC</v>
      </c>
      <c r="M430" t="str">
        <f>IF(Schema!K443="","",Schema!K443)</f>
        <v/>
      </c>
      <c r="N430" t="str">
        <f>IF(Schema!L443="","",Schema!L443)</f>
        <v/>
      </c>
      <c r="O430" t="str">
        <f>IF(Schema!M443="","",Schema!M443)</f>
        <v/>
      </c>
      <c r="P430" t="str">
        <f>IF(Schema!N443="","",Schema!N443)</f>
        <v/>
      </c>
      <c r="Q430" t="str">
        <f>IF(Schema!P443="","",Schema!P443)</f>
        <v>O</v>
      </c>
    </row>
    <row r="431" spans="1:17" x14ac:dyDescent="0.2">
      <c r="A431" t="str">
        <f>Schema!A444&amp;Schema!B444&amp;Schema!C444&amp;Schema!D444&amp;Schema!E444&amp;Schema!F444</f>
        <v>PRMPROM</v>
      </c>
      <c r="B431" t="str">
        <f t="shared" si="56"/>
        <v>OD</v>
      </c>
      <c r="C431" s="52">
        <f>IF(A431="","",IF(LEN(Schema!A444)=2,1,IF(LEN(Schema!B444)=2,10,IF(LEN(Schema!C444)=2,100,IF(LEN(Schema!D444)=2,1000,IF(LEN(Schema!E444)=2,10000,0))))))</f>
        <v>0</v>
      </c>
      <c r="D431" s="52">
        <f t="shared" si="57"/>
        <v>10</v>
      </c>
      <c r="E431" s="52">
        <f>IF(A431="","",SUM(Tabel2[[#This Row],[I1]:[I2]]))</f>
        <v>10</v>
      </c>
      <c r="F431" s="53" t="str">
        <f t="shared" si="58"/>
        <v>PP</v>
      </c>
      <c r="G431" s="53" t="str">
        <f t="shared" si="59"/>
        <v>OD</v>
      </c>
      <c r="H431" s="53" t="str">
        <f t="shared" si="60"/>
        <v/>
      </c>
      <c r="I431" s="53" t="str">
        <f t="shared" si="61"/>
        <v/>
      </c>
      <c r="J431" s="53" t="str">
        <f t="shared" si="62"/>
        <v/>
      </c>
      <c r="K431" s="53" t="str">
        <f t="shared" si="63"/>
        <v>PP/OD</v>
      </c>
      <c r="L431" t="str">
        <f>IF(C431="","",IF(LEN(Tabel2[[#This Row],[Entiteit of attribuut]])=2,"",Tabel2[[#This Row],[Entiteit]]&amp;"_"&amp;Tabel2[[#This Row],[Entiteit of attribuut]]))</f>
        <v>OD_PRMPROM</v>
      </c>
      <c r="M431" t="str">
        <f>IF(Schema!K444="","",Schema!K444)</f>
        <v/>
      </c>
      <c r="N431" t="str">
        <f>IF(Schema!L444="","",Schema!L444)</f>
        <v/>
      </c>
      <c r="O431" t="str">
        <f>IF(Schema!M444="","",Schema!M444)</f>
        <v/>
      </c>
      <c r="P431" t="str">
        <f>IF(Schema!N444="","",Schema!N444)</f>
        <v/>
      </c>
      <c r="Q431" t="str">
        <f>IF(Schema!P444="","",Schema!P444)</f>
        <v>O</v>
      </c>
    </row>
    <row r="432" spans="1:17" x14ac:dyDescent="0.2">
      <c r="A432" t="str">
        <f>Schema!A445&amp;Schema!B445&amp;Schema!C445&amp;Schema!D445&amp;Schema!E445&amp;Schema!F445</f>
        <v>RELVRH</v>
      </c>
      <c r="B432" t="str">
        <f t="shared" si="56"/>
        <v>OD</v>
      </c>
      <c r="C432" s="52">
        <f>IF(A432="","",IF(LEN(Schema!A445)=2,1,IF(LEN(Schema!B445)=2,10,IF(LEN(Schema!C445)=2,100,IF(LEN(Schema!D445)=2,1000,IF(LEN(Schema!E445)=2,10000,0))))))</f>
        <v>0</v>
      </c>
      <c r="D432" s="52">
        <f t="shared" si="57"/>
        <v>10</v>
      </c>
      <c r="E432" s="52">
        <f>IF(A432="","",SUM(Tabel2[[#This Row],[I1]:[I2]]))</f>
        <v>10</v>
      </c>
      <c r="F432" s="53" t="str">
        <f t="shared" si="58"/>
        <v>PP</v>
      </c>
      <c r="G432" s="53" t="str">
        <f t="shared" si="59"/>
        <v>OD</v>
      </c>
      <c r="H432" s="53" t="str">
        <f t="shared" si="60"/>
        <v/>
      </c>
      <c r="I432" s="53" t="str">
        <f t="shared" si="61"/>
        <v/>
      </c>
      <c r="J432" s="53" t="str">
        <f t="shared" si="62"/>
        <v/>
      </c>
      <c r="K432" s="53" t="str">
        <f t="shared" si="63"/>
        <v>PP/OD</v>
      </c>
      <c r="L432" t="str">
        <f>IF(C432="","",IF(LEN(Tabel2[[#This Row],[Entiteit of attribuut]])=2,"",Tabel2[[#This Row],[Entiteit]]&amp;"_"&amp;Tabel2[[#This Row],[Entiteit of attribuut]]))</f>
        <v>OD_RELVRH</v>
      </c>
      <c r="M432" t="str">
        <f>IF(Schema!K445="","",Schema!K445)</f>
        <v/>
      </c>
      <c r="N432" t="str">
        <f>IF(Schema!L445="","",Schema!L445)</f>
        <v/>
      </c>
      <c r="O432" t="str">
        <f>IF(Schema!M445="","",Schema!M445)</f>
        <v/>
      </c>
      <c r="P432" t="str">
        <f>IF(Schema!N445="","",Schema!N445)</f>
        <v/>
      </c>
      <c r="Q432" t="str">
        <f>IF(Schema!P445="","",Schema!P445)</f>
        <v>O</v>
      </c>
    </row>
    <row r="433" spans="1:17" x14ac:dyDescent="0.2">
      <c r="A433" t="str">
        <f>Schema!A446&amp;Schema!B446&amp;Schema!C446&amp;Schema!D446&amp;Schema!E446&amp;Schema!F446</f>
        <v>RELVVNR</v>
      </c>
      <c r="B433" t="str">
        <f t="shared" si="56"/>
        <v>OD</v>
      </c>
      <c r="C433" s="52">
        <f>IF(A433="","",IF(LEN(Schema!A446)=2,1,IF(LEN(Schema!B446)=2,10,IF(LEN(Schema!C446)=2,100,IF(LEN(Schema!D446)=2,1000,IF(LEN(Schema!E446)=2,10000,0))))))</f>
        <v>0</v>
      </c>
      <c r="D433" s="52">
        <f t="shared" si="57"/>
        <v>10</v>
      </c>
      <c r="E433" s="52">
        <f>IF(A433="","",SUM(Tabel2[[#This Row],[I1]:[I2]]))</f>
        <v>10</v>
      </c>
      <c r="F433" s="53" t="str">
        <f t="shared" si="58"/>
        <v>PP</v>
      </c>
      <c r="G433" s="53" t="str">
        <f t="shared" si="59"/>
        <v>OD</v>
      </c>
      <c r="H433" s="53" t="str">
        <f t="shared" si="60"/>
        <v/>
      </c>
      <c r="I433" s="53" t="str">
        <f t="shared" si="61"/>
        <v/>
      </c>
      <c r="J433" s="53" t="str">
        <f t="shared" si="62"/>
        <v/>
      </c>
      <c r="K433" s="53" t="str">
        <f t="shared" si="63"/>
        <v>PP/OD</v>
      </c>
      <c r="L433" t="str">
        <f>IF(C433="","",IF(LEN(Tabel2[[#This Row],[Entiteit of attribuut]])=2,"",Tabel2[[#This Row],[Entiteit]]&amp;"_"&amp;Tabel2[[#This Row],[Entiteit of attribuut]]))</f>
        <v>OD_RELVVNR</v>
      </c>
      <c r="M433" t="str">
        <f>IF(Schema!K446="","",Schema!K446)</f>
        <v/>
      </c>
      <c r="N433" t="str">
        <f>IF(Schema!L446="","",Schema!L446)</f>
        <v/>
      </c>
      <c r="O433" t="str">
        <f>IF(Schema!M446="","",Schema!M446)</f>
        <v/>
      </c>
      <c r="P433" t="str">
        <f>IF(Schema!N446="","",Schema!N446)</f>
        <v/>
      </c>
      <c r="Q433" t="str">
        <f>IF(Schema!P446="","",Schema!P446)</f>
        <v>O</v>
      </c>
    </row>
    <row r="434" spans="1:17" x14ac:dyDescent="0.2">
      <c r="A434" t="str">
        <f>Schema!A447&amp;Schema!B447&amp;Schema!C447&amp;Schema!D447&amp;Schema!E447&amp;Schema!F447</f>
        <v>RJRCOR</v>
      </c>
      <c r="B434" t="str">
        <f t="shared" si="56"/>
        <v>OD</v>
      </c>
      <c r="C434" s="52">
        <f>IF(A434="","",IF(LEN(Schema!A447)=2,1,IF(LEN(Schema!B447)=2,10,IF(LEN(Schema!C447)=2,100,IF(LEN(Schema!D447)=2,1000,IF(LEN(Schema!E447)=2,10000,0))))))</f>
        <v>0</v>
      </c>
      <c r="D434" s="52">
        <f t="shared" si="57"/>
        <v>10</v>
      </c>
      <c r="E434" s="52">
        <f>IF(A434="","",SUM(Tabel2[[#This Row],[I1]:[I2]]))</f>
        <v>10</v>
      </c>
      <c r="F434" s="53" t="str">
        <f t="shared" si="58"/>
        <v>PP</v>
      </c>
      <c r="G434" s="53" t="str">
        <f t="shared" si="59"/>
        <v>OD</v>
      </c>
      <c r="H434" s="53" t="str">
        <f t="shared" si="60"/>
        <v/>
      </c>
      <c r="I434" s="53" t="str">
        <f t="shared" si="61"/>
        <v/>
      </c>
      <c r="J434" s="53" t="str">
        <f t="shared" si="62"/>
        <v/>
      </c>
      <c r="K434" s="53" t="str">
        <f t="shared" si="63"/>
        <v>PP/OD</v>
      </c>
      <c r="L434" t="str">
        <f>IF(C434="","",IF(LEN(Tabel2[[#This Row],[Entiteit of attribuut]])=2,"",Tabel2[[#This Row],[Entiteit]]&amp;"_"&amp;Tabel2[[#This Row],[Entiteit of attribuut]]))</f>
        <v>OD_RJRCOR</v>
      </c>
      <c r="M434" t="str">
        <f>IF(Schema!K447="","",Schema!K447)</f>
        <v/>
      </c>
      <c r="N434" t="str">
        <f>IF(Schema!L447="","",Schema!L447)</f>
        <v/>
      </c>
      <c r="O434" t="str">
        <f>IF(Schema!M447="","",Schema!M447)</f>
        <v/>
      </c>
      <c r="P434" t="str">
        <f>IF(Schema!N447="","",Schema!N447)</f>
        <v/>
      </c>
      <c r="Q434" t="str">
        <f>IF(Schema!P447="","",Schema!P447)</f>
        <v>O</v>
      </c>
    </row>
    <row r="435" spans="1:17" x14ac:dyDescent="0.2">
      <c r="A435" t="str">
        <f>Schema!A448&amp;Schema!B448&amp;Schema!C448&amp;Schema!D448&amp;Schema!E448&amp;Schema!F448</f>
        <v>TCORBDR</v>
      </c>
      <c r="B435" t="str">
        <f t="shared" si="56"/>
        <v>OD</v>
      </c>
      <c r="C435" s="52">
        <f>IF(A435="","",IF(LEN(Schema!A448)=2,1,IF(LEN(Schema!B448)=2,10,IF(LEN(Schema!C448)=2,100,IF(LEN(Schema!D448)=2,1000,IF(LEN(Schema!E448)=2,10000,0))))))</f>
        <v>0</v>
      </c>
      <c r="D435" s="52">
        <f t="shared" si="57"/>
        <v>10</v>
      </c>
      <c r="E435" s="52">
        <f>IF(A435="","",SUM(Tabel2[[#This Row],[I1]:[I2]]))</f>
        <v>10</v>
      </c>
      <c r="F435" s="53" t="str">
        <f t="shared" si="58"/>
        <v>PP</v>
      </c>
      <c r="G435" s="53" t="str">
        <f t="shared" si="59"/>
        <v>OD</v>
      </c>
      <c r="H435" s="53" t="str">
        <f t="shared" si="60"/>
        <v/>
      </c>
      <c r="I435" s="53" t="str">
        <f t="shared" si="61"/>
        <v/>
      </c>
      <c r="J435" s="53" t="str">
        <f t="shared" si="62"/>
        <v/>
      </c>
      <c r="K435" s="53" t="str">
        <f t="shared" si="63"/>
        <v>PP/OD</v>
      </c>
      <c r="L435" t="str">
        <f>IF(C435="","",IF(LEN(Tabel2[[#This Row],[Entiteit of attribuut]])=2,"",Tabel2[[#This Row],[Entiteit]]&amp;"_"&amp;Tabel2[[#This Row],[Entiteit of attribuut]]))</f>
        <v>OD_TCORBDR</v>
      </c>
      <c r="M435" t="str">
        <f>IF(Schema!K448="","",Schema!K448)</f>
        <v/>
      </c>
      <c r="N435" t="str">
        <f>IF(Schema!L448="","",Schema!L448)</f>
        <v/>
      </c>
      <c r="O435" t="str">
        <f>IF(Schema!M448="","",Schema!M448)</f>
        <v/>
      </c>
      <c r="P435" t="str">
        <f>IF(Schema!N448="","",Schema!N448)</f>
        <v/>
      </c>
      <c r="Q435" t="str">
        <f>IF(Schema!P448="","",Schema!P448)</f>
        <v>O</v>
      </c>
    </row>
    <row r="436" spans="1:17" x14ac:dyDescent="0.2">
      <c r="A436" t="str">
        <f>Schema!A449&amp;Schema!B449&amp;Schema!C449&amp;Schema!D449&amp;Schema!E449&amp;Schema!F449</f>
        <v>VERZSOM</v>
      </c>
      <c r="B436" t="str">
        <f t="shared" si="56"/>
        <v>OD</v>
      </c>
      <c r="C436" s="52">
        <f>IF(A436="","",IF(LEN(Schema!A449)=2,1,IF(LEN(Schema!B449)=2,10,IF(LEN(Schema!C449)=2,100,IF(LEN(Schema!D449)=2,1000,IF(LEN(Schema!E449)=2,10000,0))))))</f>
        <v>0</v>
      </c>
      <c r="D436" s="52">
        <f t="shared" si="57"/>
        <v>10</v>
      </c>
      <c r="E436" s="52">
        <f>IF(A436="","",SUM(Tabel2[[#This Row],[I1]:[I2]]))</f>
        <v>10</v>
      </c>
      <c r="F436" s="53" t="str">
        <f t="shared" si="58"/>
        <v>PP</v>
      </c>
      <c r="G436" s="53" t="str">
        <f t="shared" si="59"/>
        <v>OD</v>
      </c>
      <c r="H436" s="53" t="str">
        <f t="shared" si="60"/>
        <v/>
      </c>
      <c r="I436" s="53" t="str">
        <f t="shared" si="61"/>
        <v/>
      </c>
      <c r="J436" s="53" t="str">
        <f t="shared" si="62"/>
        <v/>
      </c>
      <c r="K436" s="53" t="str">
        <f t="shared" si="63"/>
        <v>PP/OD</v>
      </c>
      <c r="L436" t="str">
        <f>IF(C436="","",IF(LEN(Tabel2[[#This Row],[Entiteit of attribuut]])=2,"",Tabel2[[#This Row],[Entiteit]]&amp;"_"&amp;Tabel2[[#This Row],[Entiteit of attribuut]]))</f>
        <v>OD_VERZSOM</v>
      </c>
      <c r="M436" t="str">
        <f>IF(Schema!K449="","",Schema!K449)</f>
        <v/>
      </c>
      <c r="N436" t="str">
        <f>IF(Schema!L449="","",Schema!L449)</f>
        <v/>
      </c>
      <c r="O436" t="str">
        <f>IF(Schema!M449="","",Schema!M449)</f>
        <v/>
      </c>
      <c r="P436" t="str">
        <f>IF(Schema!N449="","",Schema!N449)</f>
        <v/>
      </c>
      <c r="Q436" t="str">
        <f>IF(Schema!P449="","",Schema!P449)</f>
        <v>O</v>
      </c>
    </row>
    <row r="437" spans="1:17" x14ac:dyDescent="0.2">
      <c r="A437" t="str">
        <f>Schema!A450&amp;Schema!B450&amp;Schema!C450&amp;Schema!D450&amp;Schema!E450&amp;Schema!F450</f>
        <v>VGBRA</v>
      </c>
      <c r="B437" t="str">
        <f t="shared" si="56"/>
        <v>OD</v>
      </c>
      <c r="C437" s="52">
        <f>IF(A437="","",IF(LEN(Schema!A450)=2,1,IF(LEN(Schema!B450)=2,10,IF(LEN(Schema!C450)=2,100,IF(LEN(Schema!D450)=2,1000,IF(LEN(Schema!E450)=2,10000,0))))))</f>
        <v>0</v>
      </c>
      <c r="D437" s="52">
        <f t="shared" si="57"/>
        <v>10</v>
      </c>
      <c r="E437" s="52">
        <f>IF(A437="","",SUM(Tabel2[[#This Row],[I1]:[I2]]))</f>
        <v>10</v>
      </c>
      <c r="F437" s="53" t="str">
        <f t="shared" si="58"/>
        <v>PP</v>
      </c>
      <c r="G437" s="53" t="str">
        <f t="shared" si="59"/>
        <v>OD</v>
      </c>
      <c r="H437" s="53" t="str">
        <f t="shared" si="60"/>
        <v/>
      </c>
      <c r="I437" s="53" t="str">
        <f t="shared" si="61"/>
        <v/>
      </c>
      <c r="J437" s="53" t="str">
        <f t="shared" si="62"/>
        <v/>
      </c>
      <c r="K437" s="53" t="str">
        <f t="shared" si="63"/>
        <v>PP/OD</v>
      </c>
      <c r="L437" t="str">
        <f>IF(C437="","",IF(LEN(Tabel2[[#This Row],[Entiteit of attribuut]])=2,"",Tabel2[[#This Row],[Entiteit]]&amp;"_"&amp;Tabel2[[#This Row],[Entiteit of attribuut]]))</f>
        <v>OD_VGBRA</v>
      </c>
      <c r="M437" t="str">
        <f>IF(Schema!K450="","",Schema!K450)</f>
        <v/>
      </c>
      <c r="N437" t="str">
        <f>IF(Schema!L450="","",Schema!L450)</f>
        <v/>
      </c>
      <c r="O437" t="str">
        <f>IF(Schema!M450="","",Schema!M450)</f>
        <v/>
      </c>
      <c r="P437" t="str">
        <f>IF(Schema!N450="","",Schema!N450)</f>
        <v/>
      </c>
      <c r="Q437" t="str">
        <f>IF(Schema!P450="","",Schema!P450)</f>
        <v>O</v>
      </c>
    </row>
    <row r="438" spans="1:17" x14ac:dyDescent="0.2">
      <c r="A438" t="str">
        <f>Schema!A451&amp;Schema!B451&amp;Schema!C451&amp;Schema!D451&amp;Schema!E451&amp;Schema!F451</f>
        <v>VOLGNUM</v>
      </c>
      <c r="B438" t="str">
        <f t="shared" si="56"/>
        <v>OD</v>
      </c>
      <c r="C438" s="52">
        <f>IF(A438="","",IF(LEN(Schema!A451)=2,1,IF(LEN(Schema!B451)=2,10,IF(LEN(Schema!C451)=2,100,IF(LEN(Schema!D451)=2,1000,IF(LEN(Schema!E451)=2,10000,0))))))</f>
        <v>0</v>
      </c>
      <c r="D438" s="52">
        <f t="shared" si="57"/>
        <v>10</v>
      </c>
      <c r="E438" s="52">
        <f>IF(A438="","",SUM(Tabel2[[#This Row],[I1]:[I2]]))</f>
        <v>10</v>
      </c>
      <c r="F438" s="53" t="str">
        <f t="shared" si="58"/>
        <v>PP</v>
      </c>
      <c r="G438" s="53" t="str">
        <f t="shared" si="59"/>
        <v>OD</v>
      </c>
      <c r="H438" s="53" t="str">
        <f t="shared" si="60"/>
        <v/>
      </c>
      <c r="I438" s="53" t="str">
        <f t="shared" si="61"/>
        <v/>
      </c>
      <c r="J438" s="53" t="str">
        <f t="shared" si="62"/>
        <v/>
      </c>
      <c r="K438" s="53" t="str">
        <f t="shared" si="63"/>
        <v>PP/OD</v>
      </c>
      <c r="L438" t="str">
        <f>IF(C438="","",IF(LEN(Tabel2[[#This Row],[Entiteit of attribuut]])=2,"",Tabel2[[#This Row],[Entiteit]]&amp;"_"&amp;Tabel2[[#This Row],[Entiteit of attribuut]]))</f>
        <v>OD_VOLGNUM</v>
      </c>
      <c r="M438" t="str">
        <f>IF(Schema!K451="","",Schema!K451)</f>
        <v/>
      </c>
      <c r="N438" t="str">
        <f>IF(Schema!L451="","",Schema!L451)</f>
        <v/>
      </c>
      <c r="O438" t="str">
        <f>IF(Schema!M451="","",Schema!M451)</f>
        <v/>
      </c>
      <c r="P438" t="str">
        <f>IF(Schema!N451="","",Schema!N451)</f>
        <v/>
      </c>
      <c r="Q438" t="str">
        <f>IF(Schema!P451="","",Schema!P451)</f>
        <v>LEEG</v>
      </c>
    </row>
    <row r="439" spans="1:17" x14ac:dyDescent="0.2">
      <c r="A439" t="str">
        <f>Schema!A452&amp;Schema!B452&amp;Schema!C452&amp;Schema!D452&amp;Schema!E452&amp;Schema!F452</f>
        <v>VRWRKCD</v>
      </c>
      <c r="B439" t="str">
        <f t="shared" si="56"/>
        <v>OD</v>
      </c>
      <c r="C439" s="52">
        <f>IF(A439="","",IF(LEN(Schema!A452)=2,1,IF(LEN(Schema!B452)=2,10,IF(LEN(Schema!C452)=2,100,IF(LEN(Schema!D452)=2,1000,IF(LEN(Schema!E452)=2,10000,0))))))</f>
        <v>0</v>
      </c>
      <c r="D439" s="52">
        <f t="shared" si="57"/>
        <v>10</v>
      </c>
      <c r="E439" s="52">
        <f>IF(A439="","",SUM(Tabel2[[#This Row],[I1]:[I2]]))</f>
        <v>10</v>
      </c>
      <c r="F439" s="53" t="str">
        <f t="shared" si="58"/>
        <v>PP</v>
      </c>
      <c r="G439" s="53" t="str">
        <f t="shared" si="59"/>
        <v>OD</v>
      </c>
      <c r="H439" s="53" t="str">
        <f t="shared" si="60"/>
        <v/>
      </c>
      <c r="I439" s="53" t="str">
        <f t="shared" si="61"/>
        <v/>
      </c>
      <c r="J439" s="53" t="str">
        <f t="shared" si="62"/>
        <v/>
      </c>
      <c r="K439" s="53" t="str">
        <f t="shared" si="63"/>
        <v>PP/OD</v>
      </c>
      <c r="L439" t="str">
        <f>IF(C439="","",IF(LEN(Tabel2[[#This Row],[Entiteit of attribuut]])=2,"",Tabel2[[#This Row],[Entiteit]]&amp;"_"&amp;Tabel2[[#This Row],[Entiteit of attribuut]]))</f>
        <v>OD_VRWRKCD</v>
      </c>
      <c r="M439" t="str">
        <f>IF(Schema!K452="","",Schema!K452)</f>
        <v/>
      </c>
      <c r="N439" t="str">
        <f>IF(Schema!L452="","",Schema!L452)</f>
        <v/>
      </c>
      <c r="O439" t="str">
        <f>IF(Schema!M452="","",Schema!M452)</f>
        <v/>
      </c>
      <c r="P439" t="str">
        <f>IF(Schema!N452="","",Schema!N452)</f>
        <v/>
      </c>
      <c r="Q439" t="str">
        <f>IF(Schema!P452="","",Schema!P452)</f>
        <v>LEEG</v>
      </c>
    </row>
    <row r="440" spans="1:17" x14ac:dyDescent="0.2">
      <c r="A440" t="str">
        <f>Schema!A453&amp;Schema!B453&amp;Schema!C453&amp;Schema!D453&amp;Schema!E453&amp;Schema!F453</f>
        <v>WACHTTY</v>
      </c>
      <c r="B440" t="str">
        <f t="shared" si="56"/>
        <v>OD</v>
      </c>
      <c r="C440" s="52">
        <f>IF(A440="","",IF(LEN(Schema!A453)=2,1,IF(LEN(Schema!B453)=2,10,IF(LEN(Schema!C453)=2,100,IF(LEN(Schema!D453)=2,1000,IF(LEN(Schema!E453)=2,10000,0))))))</f>
        <v>0</v>
      </c>
      <c r="D440" s="52">
        <f t="shared" si="57"/>
        <v>10</v>
      </c>
      <c r="E440" s="52">
        <f>IF(A440="","",SUM(Tabel2[[#This Row],[I1]:[I2]]))</f>
        <v>10</v>
      </c>
      <c r="F440" s="53" t="str">
        <f t="shared" si="58"/>
        <v>PP</v>
      </c>
      <c r="G440" s="53" t="str">
        <f t="shared" si="59"/>
        <v>OD</v>
      </c>
      <c r="H440" s="53" t="str">
        <f t="shared" si="60"/>
        <v/>
      </c>
      <c r="I440" s="53" t="str">
        <f t="shared" si="61"/>
        <v/>
      </c>
      <c r="J440" s="53" t="str">
        <f t="shared" si="62"/>
        <v/>
      </c>
      <c r="K440" s="53" t="str">
        <f t="shared" si="63"/>
        <v>PP/OD</v>
      </c>
      <c r="L440" t="str">
        <f>IF(C440="","",IF(LEN(Tabel2[[#This Row],[Entiteit of attribuut]])=2,"",Tabel2[[#This Row],[Entiteit]]&amp;"_"&amp;Tabel2[[#This Row],[Entiteit of attribuut]]))</f>
        <v>OD_WACHTTY</v>
      </c>
      <c r="M440" t="str">
        <f>IF(Schema!K453="","",Schema!K453)</f>
        <v/>
      </c>
      <c r="N440" t="str">
        <f>IF(Schema!L453="","",Schema!L453)</f>
        <v/>
      </c>
      <c r="O440" t="str">
        <f>IF(Schema!M453="","",Schema!M453)</f>
        <v/>
      </c>
      <c r="P440" t="str">
        <f>IF(Schema!N453="","",Schema!N453)</f>
        <v/>
      </c>
      <c r="Q440" t="str">
        <f>IF(Schema!P453="","",Schema!P453)</f>
        <v>O</v>
      </c>
    </row>
    <row r="441" spans="1:17" x14ac:dyDescent="0.2">
      <c r="A441" t="str">
        <f>Schema!A454&amp;Schema!B454&amp;Schema!C454&amp;Schema!D454&amp;Schema!E454&amp;Schema!F454</f>
        <v>WPREMBP</v>
      </c>
      <c r="B441" t="str">
        <f t="shared" si="56"/>
        <v>OD</v>
      </c>
      <c r="C441" s="52">
        <f>IF(A441="","",IF(LEN(Schema!A454)=2,1,IF(LEN(Schema!B454)=2,10,IF(LEN(Schema!C454)=2,100,IF(LEN(Schema!D454)=2,1000,IF(LEN(Schema!E454)=2,10000,0))))))</f>
        <v>0</v>
      </c>
      <c r="D441" s="52">
        <f t="shared" si="57"/>
        <v>10</v>
      </c>
      <c r="E441" s="52">
        <f>IF(A441="","",SUM(Tabel2[[#This Row],[I1]:[I2]]))</f>
        <v>10</v>
      </c>
      <c r="F441" s="53" t="str">
        <f t="shared" si="58"/>
        <v>PP</v>
      </c>
      <c r="G441" s="53" t="str">
        <f t="shared" si="59"/>
        <v>OD</v>
      </c>
      <c r="H441" s="53" t="str">
        <f t="shared" si="60"/>
        <v/>
      </c>
      <c r="I441" s="53" t="str">
        <f t="shared" si="61"/>
        <v/>
      </c>
      <c r="J441" s="53" t="str">
        <f t="shared" si="62"/>
        <v/>
      </c>
      <c r="K441" s="53" t="str">
        <f t="shared" si="63"/>
        <v>PP/OD</v>
      </c>
      <c r="L441" t="str">
        <f>IF(C441="","",IF(LEN(Tabel2[[#This Row],[Entiteit of attribuut]])=2,"",Tabel2[[#This Row],[Entiteit]]&amp;"_"&amp;Tabel2[[#This Row],[Entiteit of attribuut]]))</f>
        <v>OD_WPREMBP</v>
      </c>
      <c r="M441" t="str">
        <f>IF(Schema!K454="","",Schema!K454)</f>
        <v/>
      </c>
      <c r="N441" t="str">
        <f>IF(Schema!L454="","",Schema!L454)</f>
        <v/>
      </c>
      <c r="O441" t="str">
        <f>IF(Schema!M454="","",Schema!M454)</f>
        <v/>
      </c>
      <c r="P441" t="str">
        <f>IF(Schema!N454="","",Schema!N454)</f>
        <v/>
      </c>
      <c r="Q441" t="str">
        <f>IF(Schema!P454="","",Schema!P454)</f>
        <v>O</v>
      </c>
    </row>
    <row r="442" spans="1:17" x14ac:dyDescent="0.2">
      <c r="A442" t="str">
        <f>Schema!A455&amp;Schema!B455&amp;Schema!C455&amp;Schema!D455&amp;Schema!E455&amp;Schema!F455</f>
        <v>MP</v>
      </c>
      <c r="B442" t="str">
        <f t="shared" si="56"/>
        <v>MP</v>
      </c>
      <c r="C442" s="52">
        <f>IF(A442="","",IF(LEN(Schema!A455)=2,1,IF(LEN(Schema!B455)=2,10,IF(LEN(Schema!C455)=2,100,IF(LEN(Schema!D455)=2,1000,IF(LEN(Schema!E455)=2,10000,0))))))</f>
        <v>100</v>
      </c>
      <c r="D442" s="52">
        <f t="shared" si="57"/>
        <v>100</v>
      </c>
      <c r="E442" s="52">
        <f>IF(A442="","",SUM(Tabel2[[#This Row],[I1]:[I2]]))</f>
        <v>200</v>
      </c>
      <c r="F442" s="53" t="str">
        <f t="shared" si="58"/>
        <v>PP</v>
      </c>
      <c r="G442" s="53" t="str">
        <f t="shared" si="59"/>
        <v>OD</v>
      </c>
      <c r="H442" s="53" t="str">
        <f t="shared" si="60"/>
        <v>MP</v>
      </c>
      <c r="I442" s="53" t="str">
        <f t="shared" si="61"/>
        <v/>
      </c>
      <c r="J442" s="53" t="str">
        <f t="shared" si="62"/>
        <v/>
      </c>
      <c r="K442" s="53" t="str">
        <f t="shared" si="63"/>
        <v>PP/OD/MP</v>
      </c>
      <c r="L442" t="str">
        <f>IF(C442="","",IF(LEN(Tabel2[[#This Row],[Entiteit of attribuut]])=2,"",Tabel2[[#This Row],[Entiteit]]&amp;"_"&amp;Tabel2[[#This Row],[Entiteit of attribuut]]))</f>
        <v/>
      </c>
      <c r="M442" t="str">
        <f>IF(Schema!K455="","",Schema!K455)</f>
        <v/>
      </c>
      <c r="N442" t="str">
        <f>IF(Schema!L455="","",Schema!L455)</f>
        <v/>
      </c>
      <c r="O442" t="str">
        <f>IF(Schema!M455="","",Schema!M455)</f>
        <v/>
      </c>
      <c r="P442" t="str">
        <f>IF(Schema!N455="","",Schema!N455)</f>
        <v/>
      </c>
      <c r="Q442" t="str">
        <f>IF(Schema!P455="","",Schema!P455)</f>
        <v>O</v>
      </c>
    </row>
    <row r="443" spans="1:17" x14ac:dyDescent="0.2">
      <c r="A443" t="str">
        <f>Schema!A456&amp;Schema!B456&amp;Schema!C456&amp;Schema!D456&amp;Schema!E456&amp;Schema!F456</f>
        <v>MYAAND</v>
      </c>
      <c r="B443" t="str">
        <f t="shared" si="56"/>
        <v>MP</v>
      </c>
      <c r="C443" s="52">
        <f>IF(A443="","",IF(LEN(Schema!A456)=2,1,IF(LEN(Schema!B456)=2,10,IF(LEN(Schema!C456)=2,100,IF(LEN(Schema!D456)=2,1000,IF(LEN(Schema!E456)=2,10000,0))))))</f>
        <v>0</v>
      </c>
      <c r="D443" s="52">
        <f t="shared" si="57"/>
        <v>100</v>
      </c>
      <c r="E443" s="52">
        <f>IF(A443="","",SUM(Tabel2[[#This Row],[I1]:[I2]]))</f>
        <v>100</v>
      </c>
      <c r="F443" s="53" t="str">
        <f t="shared" si="58"/>
        <v>PP</v>
      </c>
      <c r="G443" s="53" t="str">
        <f t="shared" si="59"/>
        <v>OD</v>
      </c>
      <c r="H443" s="53" t="str">
        <f t="shared" si="60"/>
        <v>MP</v>
      </c>
      <c r="I443" s="53" t="str">
        <f t="shared" si="61"/>
        <v/>
      </c>
      <c r="J443" s="53" t="str">
        <f t="shared" si="62"/>
        <v/>
      </c>
      <c r="K443" s="53" t="str">
        <f t="shared" si="63"/>
        <v>PP/OD/MP</v>
      </c>
      <c r="L443" t="str">
        <f>IF(C443="","",IF(LEN(Tabel2[[#This Row],[Entiteit of attribuut]])=2,"",Tabel2[[#This Row],[Entiteit]]&amp;"_"&amp;Tabel2[[#This Row],[Entiteit of attribuut]]))</f>
        <v>MP_MYAAND</v>
      </c>
      <c r="M443" t="str">
        <f>IF(Schema!K456="","",Schema!K456)</f>
        <v/>
      </c>
      <c r="N443" t="str">
        <f>IF(Schema!L456="","",Schema!L456)</f>
        <v/>
      </c>
      <c r="O443" t="str">
        <f>IF(Schema!M456="","",Schema!M456)</f>
        <v/>
      </c>
      <c r="P443" t="str">
        <f>IF(Schema!N456="","",Schema!N456)</f>
        <v/>
      </c>
      <c r="Q443" t="str">
        <f>IF(Schema!P456="","",Schema!P456)</f>
        <v>O</v>
      </c>
    </row>
    <row r="444" spans="1:17" x14ac:dyDescent="0.2">
      <c r="A444" t="str">
        <f>Schema!A457&amp;Schema!B457&amp;Schema!C457&amp;Schema!D457&amp;Schema!E457&amp;Schema!F457</f>
        <v>POOLNUM</v>
      </c>
      <c r="B444" t="str">
        <f t="shared" si="56"/>
        <v>MP</v>
      </c>
      <c r="C444" s="52">
        <f>IF(A444="","",IF(LEN(Schema!A457)=2,1,IF(LEN(Schema!B457)=2,10,IF(LEN(Schema!C457)=2,100,IF(LEN(Schema!D457)=2,1000,IF(LEN(Schema!E457)=2,10000,0))))))</f>
        <v>0</v>
      </c>
      <c r="D444" s="52">
        <f t="shared" si="57"/>
        <v>100</v>
      </c>
      <c r="E444" s="52">
        <f>IF(A444="","",SUM(Tabel2[[#This Row],[I1]:[I2]]))</f>
        <v>100</v>
      </c>
      <c r="F444" s="53" t="str">
        <f t="shared" si="58"/>
        <v>PP</v>
      </c>
      <c r="G444" s="53" t="str">
        <f t="shared" si="59"/>
        <v>OD</v>
      </c>
      <c r="H444" s="53" t="str">
        <f t="shared" si="60"/>
        <v>MP</v>
      </c>
      <c r="I444" s="53" t="str">
        <f t="shared" si="61"/>
        <v/>
      </c>
      <c r="J444" s="53" t="str">
        <f t="shared" si="62"/>
        <v/>
      </c>
      <c r="K444" s="53" t="str">
        <f t="shared" si="63"/>
        <v>PP/OD/MP</v>
      </c>
      <c r="L444" t="str">
        <f>IF(C444="","",IF(LEN(Tabel2[[#This Row],[Entiteit of attribuut]])=2,"",Tabel2[[#This Row],[Entiteit]]&amp;"_"&amp;Tabel2[[#This Row],[Entiteit of attribuut]]))</f>
        <v>MP_POOLNUM</v>
      </c>
      <c r="M444" t="str">
        <f>IF(Schema!K457="","",Schema!K457)</f>
        <v/>
      </c>
      <c r="N444" t="str">
        <f>IF(Schema!L457="","",Schema!L457)</f>
        <v/>
      </c>
      <c r="O444" t="str">
        <f>IF(Schema!M457="","",Schema!M457)</f>
        <v/>
      </c>
      <c r="P444" t="str">
        <f>IF(Schema!N457="","",Schema!N457)</f>
        <v/>
      </c>
      <c r="Q444" t="str">
        <f>IF(Schema!P457="","",Schema!P457)</f>
        <v>V</v>
      </c>
    </row>
    <row r="445" spans="1:17" x14ac:dyDescent="0.2">
      <c r="A445" t="str">
        <f>Schema!A458&amp;Schema!B458&amp;Schema!C458&amp;Schema!D458&amp;Schema!E458&amp;Schema!F458</f>
        <v>PLLEAD</v>
      </c>
      <c r="B445" t="str">
        <f t="shared" si="56"/>
        <v>MP</v>
      </c>
      <c r="C445" s="52">
        <f>IF(A445="","",IF(LEN(Schema!A458)=2,1,IF(LEN(Schema!B458)=2,10,IF(LEN(Schema!C458)=2,100,IF(LEN(Schema!D458)=2,1000,IF(LEN(Schema!E458)=2,10000,0))))))</f>
        <v>0</v>
      </c>
      <c r="D445" s="52">
        <f t="shared" si="57"/>
        <v>100</v>
      </c>
      <c r="E445" s="52">
        <f>IF(A445="","",SUM(Tabel2[[#This Row],[I1]:[I2]]))</f>
        <v>100</v>
      </c>
      <c r="F445" s="53" t="str">
        <f t="shared" si="58"/>
        <v>PP</v>
      </c>
      <c r="G445" s="53" t="str">
        <f t="shared" si="59"/>
        <v>OD</v>
      </c>
      <c r="H445" s="53" t="str">
        <f t="shared" si="60"/>
        <v>MP</v>
      </c>
      <c r="I445" s="53" t="str">
        <f t="shared" si="61"/>
        <v/>
      </c>
      <c r="J445" s="53" t="str">
        <f t="shared" si="62"/>
        <v/>
      </c>
      <c r="K445" s="53" t="str">
        <f t="shared" si="63"/>
        <v>PP/OD/MP</v>
      </c>
      <c r="L445" t="str">
        <f>IF(C445="","",IF(LEN(Tabel2[[#This Row],[Entiteit of attribuut]])=2,"",Tabel2[[#This Row],[Entiteit]]&amp;"_"&amp;Tabel2[[#This Row],[Entiteit of attribuut]]))</f>
        <v>MP_PLLEAD</v>
      </c>
      <c r="M445" t="str">
        <f>IF(Schema!K458="","",Schema!K458)</f>
        <v/>
      </c>
      <c r="N445" t="str">
        <f>IF(Schema!L458="","",Schema!L458)</f>
        <v/>
      </c>
      <c r="O445" t="str">
        <f>IF(Schema!M458="","",Schema!M458)</f>
        <v/>
      </c>
      <c r="P445" t="str">
        <f>IF(Schema!N458="","",Schema!N458)</f>
        <v/>
      </c>
      <c r="Q445" t="str">
        <f>IF(Schema!P458="","",Schema!P458)</f>
        <v>O</v>
      </c>
    </row>
    <row r="446" spans="1:17" x14ac:dyDescent="0.2">
      <c r="A446" t="str">
        <f>Schema!A459&amp;Schema!B459&amp;Schema!C459&amp;Schema!D459&amp;Schema!E459&amp;Schema!F459</f>
        <v>POOLPRC</v>
      </c>
      <c r="B446" t="str">
        <f t="shared" si="56"/>
        <v>MP</v>
      </c>
      <c r="C446" s="52">
        <f>IF(A446="","",IF(LEN(Schema!A459)=2,1,IF(LEN(Schema!B459)=2,10,IF(LEN(Schema!C459)=2,100,IF(LEN(Schema!D459)=2,1000,IF(LEN(Schema!E459)=2,10000,0))))))</f>
        <v>0</v>
      </c>
      <c r="D446" s="52">
        <f t="shared" si="57"/>
        <v>100</v>
      </c>
      <c r="E446" s="52">
        <f>IF(A446="","",SUM(Tabel2[[#This Row],[I1]:[I2]]))</f>
        <v>100</v>
      </c>
      <c r="F446" s="53" t="str">
        <f t="shared" si="58"/>
        <v>PP</v>
      </c>
      <c r="G446" s="53" t="str">
        <f t="shared" si="59"/>
        <v>OD</v>
      </c>
      <c r="H446" s="53" t="str">
        <f t="shared" si="60"/>
        <v>MP</v>
      </c>
      <c r="I446" s="53" t="str">
        <f t="shared" si="61"/>
        <v/>
      </c>
      <c r="J446" s="53" t="str">
        <f t="shared" si="62"/>
        <v/>
      </c>
      <c r="K446" s="53" t="str">
        <f t="shared" si="63"/>
        <v>PP/OD/MP</v>
      </c>
      <c r="L446" t="str">
        <f>IF(C446="","",IF(LEN(Tabel2[[#This Row],[Entiteit of attribuut]])=2,"",Tabel2[[#This Row],[Entiteit]]&amp;"_"&amp;Tabel2[[#This Row],[Entiteit of attribuut]]))</f>
        <v>MP_POOLPRC</v>
      </c>
      <c r="M446" t="str">
        <f>IF(Schema!K459="","",Schema!K459)</f>
        <v/>
      </c>
      <c r="N446" t="str">
        <f>IF(Schema!L459="","",Schema!L459)</f>
        <v/>
      </c>
      <c r="O446" t="str">
        <f>IF(Schema!M459="","",Schema!M459)</f>
        <v/>
      </c>
      <c r="P446" t="str">
        <f>IF(Schema!N459="","",Schema!N459)</f>
        <v/>
      </c>
      <c r="Q446" t="str">
        <f>IF(Schema!P459="","",Schema!P459)</f>
        <v>V</v>
      </c>
    </row>
    <row r="447" spans="1:17" x14ac:dyDescent="0.2">
      <c r="A447" t="str">
        <f>Schema!A460&amp;Schema!B460&amp;Schema!C460&amp;Schema!D460&amp;Schema!E460&amp;Schema!F460</f>
        <v>OP</v>
      </c>
      <c r="B447" t="str">
        <f t="shared" si="56"/>
        <v>OP</v>
      </c>
      <c r="C447" s="52">
        <f>IF(A447="","",IF(LEN(Schema!A460)=2,1,IF(LEN(Schema!B460)=2,10,IF(LEN(Schema!C460)=2,100,IF(LEN(Schema!D460)=2,1000,IF(LEN(Schema!E460)=2,10000,0))))))</f>
        <v>10</v>
      </c>
      <c r="D447" s="52">
        <f t="shared" si="57"/>
        <v>10</v>
      </c>
      <c r="E447" s="52">
        <f>IF(A447="","",SUM(Tabel2[[#This Row],[I1]:[I2]]))</f>
        <v>20</v>
      </c>
      <c r="F447" s="53" t="str">
        <f t="shared" si="58"/>
        <v>PP</v>
      </c>
      <c r="G447" s="53" t="str">
        <f t="shared" si="59"/>
        <v>OP</v>
      </c>
      <c r="H447" s="53" t="str">
        <f t="shared" si="60"/>
        <v/>
      </c>
      <c r="I447" s="53" t="str">
        <f t="shared" si="61"/>
        <v/>
      </c>
      <c r="J447" s="53" t="str">
        <f t="shared" si="62"/>
        <v/>
      </c>
      <c r="K447" s="53" t="str">
        <f t="shared" si="63"/>
        <v>PP/OP</v>
      </c>
      <c r="L447" t="str">
        <f>IF(C447="","",IF(LEN(Tabel2[[#This Row],[Entiteit of attribuut]])=2,"",Tabel2[[#This Row],[Entiteit]]&amp;"_"&amp;Tabel2[[#This Row],[Entiteit of attribuut]]))</f>
        <v/>
      </c>
      <c r="M447" t="str">
        <f>IF(Schema!K460="","",Schema!K460)</f>
        <v/>
      </c>
      <c r="N447" t="str">
        <f>IF(Schema!L460="","",Schema!L460)</f>
        <v/>
      </c>
      <c r="O447" t="str">
        <f>IF(Schema!M460="","",Schema!M460)</f>
        <v/>
      </c>
      <c r="P447" t="str">
        <f>IF(Schema!N460="","",Schema!N460)</f>
        <v/>
      </c>
      <c r="Q447" t="str">
        <f>IF(Schema!P460="","",Schema!P460)</f>
        <v>O</v>
      </c>
    </row>
    <row r="448" spans="1:17" x14ac:dyDescent="0.2">
      <c r="A448" t="str">
        <f>Schema!A461&amp;Schema!B461&amp;Schema!C461&amp;Schema!D461&amp;Schema!E461&amp;Schema!F461</f>
        <v>AANVDEK</v>
      </c>
      <c r="B448" t="str">
        <f t="shared" si="56"/>
        <v>OP</v>
      </c>
      <c r="C448" s="52">
        <f>IF(A448="","",IF(LEN(Schema!A461)=2,1,IF(LEN(Schema!B461)=2,10,IF(LEN(Schema!C461)=2,100,IF(LEN(Schema!D461)=2,1000,IF(LEN(Schema!E461)=2,10000,0))))))</f>
        <v>0</v>
      </c>
      <c r="D448" s="52">
        <f t="shared" si="57"/>
        <v>10</v>
      </c>
      <c r="E448" s="52">
        <f>IF(A448="","",SUM(Tabel2[[#This Row],[I1]:[I2]]))</f>
        <v>10</v>
      </c>
      <c r="F448" s="53" t="str">
        <f t="shared" si="58"/>
        <v>PP</v>
      </c>
      <c r="G448" s="53" t="str">
        <f t="shared" si="59"/>
        <v>OP</v>
      </c>
      <c r="H448" s="53" t="str">
        <f t="shared" si="60"/>
        <v/>
      </c>
      <c r="I448" s="53" t="str">
        <f t="shared" si="61"/>
        <v/>
      </c>
      <c r="J448" s="53" t="str">
        <f t="shared" si="62"/>
        <v/>
      </c>
      <c r="K448" s="53" t="str">
        <f t="shared" si="63"/>
        <v>PP/OP</v>
      </c>
      <c r="L448" t="str">
        <f>IF(C448="","",IF(LEN(Tabel2[[#This Row],[Entiteit of attribuut]])=2,"",Tabel2[[#This Row],[Entiteit]]&amp;"_"&amp;Tabel2[[#This Row],[Entiteit of attribuut]]))</f>
        <v>OP_AANVDEK</v>
      </c>
      <c r="M448" t="str">
        <f>IF(Schema!K461="","",Schema!K461)</f>
        <v/>
      </c>
      <c r="N448" t="str">
        <f>IF(Schema!L461="","",Schema!L461)</f>
        <v/>
      </c>
      <c r="O448" t="str">
        <f>IF(Schema!M461="","",Schema!M461)</f>
        <v/>
      </c>
      <c r="P448" t="str">
        <f>IF(Schema!N461="","",Schema!N461)</f>
        <v/>
      </c>
      <c r="Q448" t="str">
        <f>IF(Schema!P461="","",Schema!P461)</f>
        <v>LEEG</v>
      </c>
    </row>
    <row r="449" spans="1:17" x14ac:dyDescent="0.2">
      <c r="A449" t="str">
        <f>Schema!A462&amp;Schema!B462&amp;Schema!C462&amp;Schema!D462&amp;Schema!E462&amp;Schema!F462</f>
        <v>AFKSER</v>
      </c>
      <c r="B449" t="str">
        <f t="shared" si="56"/>
        <v>OP</v>
      </c>
      <c r="C449" s="52">
        <f>IF(A449="","",IF(LEN(Schema!A462)=2,1,IF(LEN(Schema!B462)=2,10,IF(LEN(Schema!C462)=2,100,IF(LEN(Schema!D462)=2,1000,IF(LEN(Schema!E462)=2,10000,0))))))</f>
        <v>0</v>
      </c>
      <c r="D449" s="52">
        <f t="shared" si="57"/>
        <v>10</v>
      </c>
      <c r="E449" s="52">
        <f>IF(A449="","",SUM(Tabel2[[#This Row],[I1]:[I2]]))</f>
        <v>10</v>
      </c>
      <c r="F449" s="53" t="str">
        <f t="shared" si="58"/>
        <v>PP</v>
      </c>
      <c r="G449" s="53" t="str">
        <f t="shared" si="59"/>
        <v>OP</v>
      </c>
      <c r="H449" s="53" t="str">
        <f t="shared" si="60"/>
        <v/>
      </c>
      <c r="I449" s="53" t="str">
        <f t="shared" si="61"/>
        <v/>
      </c>
      <c r="J449" s="53" t="str">
        <f t="shared" si="62"/>
        <v/>
      </c>
      <c r="K449" s="53" t="str">
        <f t="shared" si="63"/>
        <v>PP/OP</v>
      </c>
      <c r="L449" t="str">
        <f>IF(C449="","",IF(LEN(Tabel2[[#This Row],[Entiteit of attribuut]])=2,"",Tabel2[[#This Row],[Entiteit]]&amp;"_"&amp;Tabel2[[#This Row],[Entiteit of attribuut]]))</f>
        <v>OP_AFKSER</v>
      </c>
      <c r="M449" t="str">
        <f>IF(Schema!K462="","",Schema!K462)</f>
        <v/>
      </c>
      <c r="N449" t="str">
        <f>IF(Schema!L462="","",Schema!L462)</f>
        <v/>
      </c>
      <c r="O449" t="str">
        <f>IF(Schema!M462="","",Schema!M462)</f>
        <v/>
      </c>
      <c r="P449" t="str">
        <f>IF(Schema!N462="","",Schema!N462)</f>
        <v/>
      </c>
      <c r="Q449" t="str">
        <f>IF(Schema!P462="","",Schema!P462)</f>
        <v>LEEG</v>
      </c>
    </row>
    <row r="450" spans="1:17" x14ac:dyDescent="0.2">
      <c r="A450" t="str">
        <f>Schema!A463&amp;Schema!B463&amp;Schema!C463&amp;Schema!D463&amp;Schema!E463&amp;Schema!F463</f>
        <v>BAFWST</v>
      </c>
      <c r="B450" t="str">
        <f t="shared" si="56"/>
        <v>OP</v>
      </c>
      <c r="C450" s="52">
        <f>IF(A450="","",IF(LEN(Schema!A463)=2,1,IF(LEN(Schema!B463)=2,10,IF(LEN(Schema!C463)=2,100,IF(LEN(Schema!D463)=2,1000,IF(LEN(Schema!E463)=2,10000,0))))))</f>
        <v>0</v>
      </c>
      <c r="D450" s="52">
        <f t="shared" si="57"/>
        <v>10</v>
      </c>
      <c r="E450" s="52">
        <f>IF(A450="","",SUM(Tabel2[[#This Row],[I1]:[I2]]))</f>
        <v>10</v>
      </c>
      <c r="F450" s="53" t="str">
        <f t="shared" si="58"/>
        <v>PP</v>
      </c>
      <c r="G450" s="53" t="str">
        <f t="shared" si="59"/>
        <v>OP</v>
      </c>
      <c r="H450" s="53" t="str">
        <f t="shared" si="60"/>
        <v/>
      </c>
      <c r="I450" s="53" t="str">
        <f t="shared" si="61"/>
        <v/>
      </c>
      <c r="J450" s="53" t="str">
        <f t="shared" si="62"/>
        <v/>
      </c>
      <c r="K450" s="53" t="str">
        <f t="shared" si="63"/>
        <v>PP/OP</v>
      </c>
      <c r="L450" t="str">
        <f>IF(C450="","",IF(LEN(Tabel2[[#This Row],[Entiteit of attribuut]])=2,"",Tabel2[[#This Row],[Entiteit]]&amp;"_"&amp;Tabel2[[#This Row],[Entiteit of attribuut]]))</f>
        <v>OP_BAFWST</v>
      </c>
      <c r="M450" t="str">
        <f>IF(Schema!K463="","",Schema!K463)</f>
        <v/>
      </c>
      <c r="N450" t="str">
        <f>IF(Schema!L463="","",Schema!L463)</f>
        <v/>
      </c>
      <c r="O450" t="str">
        <f>IF(Schema!M463="","",Schema!M463)</f>
        <v/>
      </c>
      <c r="P450" t="str">
        <f>IF(Schema!N463="","",Schema!N463)</f>
        <v/>
      </c>
      <c r="Q450" t="str">
        <f>IF(Schema!P463="","",Schema!P463)</f>
        <v>O</v>
      </c>
    </row>
    <row r="451" spans="1:17" x14ac:dyDescent="0.2">
      <c r="A451" t="str">
        <f>Schema!A464&amp;Schema!B464&amp;Schema!C464&amp;Schema!D464&amp;Schema!E464&amp;Schema!F464</f>
        <v>BTP</v>
      </c>
      <c r="B451" t="str">
        <f t="shared" ref="B451:B514" si="64">IF(LEN(A451)=2,A451,IF(A451="","Leeg",B450))</f>
        <v>OP</v>
      </c>
      <c r="C451" s="52">
        <f>IF(A451="","",IF(LEN(Schema!A464)=2,1,IF(LEN(Schema!B464)=2,10,IF(LEN(Schema!C464)=2,100,IF(LEN(Schema!D464)=2,1000,IF(LEN(Schema!E464)=2,10000,0))))))</f>
        <v>0</v>
      </c>
      <c r="D451" s="52">
        <f t="shared" ref="D451:D514" si="65">IF(C451=0,D450,C451)</f>
        <v>10</v>
      </c>
      <c r="E451" s="52">
        <f>IF(A451="","",SUM(Tabel2[[#This Row],[I1]:[I2]]))</f>
        <v>10</v>
      </c>
      <c r="F451" s="53" t="str">
        <f t="shared" ref="F451:F514" si="66">IF(A451="","",IF(C451=1,B451,F450))</f>
        <v>PP</v>
      </c>
      <c r="G451" s="53" t="str">
        <f t="shared" ref="G451:G514" si="67">IF(C451=10,A451,IF(OR(C451=0,C451=100,C451=1000,C451=10000),G450,""))</f>
        <v>OP</v>
      </c>
      <c r="H451" s="53" t="str">
        <f t="shared" ref="H451:H514" si="68">IF(E451=200,B451,IF(OR(C451=0,C451=100,C451=1000,C451=10000),H450,""))</f>
        <v/>
      </c>
      <c r="I451" s="53" t="str">
        <f t="shared" ref="I451:I514" si="69">IF(E451=2000,B451,IF(OR(C451=0,C451=10000),I450,""))</f>
        <v/>
      </c>
      <c r="J451" s="53" t="str">
        <f t="shared" ref="J451:J514" si="70">IF(E451=20000,B451,IF(OR(C451=0,,C451=10000),J450,""))</f>
        <v/>
      </c>
      <c r="K451" s="53" t="str">
        <f t="shared" ref="K451:K514" si="71">IF(C451="","",IF(OR(E451=1,E451=10,E451=100,E451=1000,E451=10000),K450,IF(E451=2,F451,IF(E451=20,F451&amp;"/"&amp;G451,IF(E451=200,F451&amp;"/"&amp;G451&amp;"/"&amp;H451,IF(E451=2000,F451&amp;"/"&amp;G451&amp;"/"&amp;H451&amp;"/"&amp;I451,IF(E451=20000,F451&amp;"/"&amp;G451&amp;"/"&amp;H451&amp;"/"&amp;I451&amp;"/"&amp;J451)))))))</f>
        <v>PP/OP</v>
      </c>
      <c r="L451" t="str">
        <f>IF(C451="","",IF(LEN(Tabel2[[#This Row],[Entiteit of attribuut]])=2,"",Tabel2[[#This Row],[Entiteit]]&amp;"_"&amp;Tabel2[[#This Row],[Entiteit of attribuut]]))</f>
        <v>OP_BTP</v>
      </c>
      <c r="M451" t="str">
        <f>IF(Schema!K464="","",Schema!K464)</f>
        <v/>
      </c>
      <c r="N451" t="str">
        <f>IF(Schema!L464="","",Schema!L464)</f>
        <v/>
      </c>
      <c r="O451" t="str">
        <f>IF(Schema!M464="","",Schema!M464)</f>
        <v/>
      </c>
      <c r="P451" t="str">
        <f>IF(Schema!N464="","",Schema!N464)</f>
        <v/>
      </c>
      <c r="Q451" t="str">
        <f>IF(Schema!P464="","",Schema!P464)</f>
        <v>LEEG</v>
      </c>
    </row>
    <row r="452" spans="1:17" x14ac:dyDescent="0.2">
      <c r="A452" t="str">
        <f>Schema!A465&amp;Schema!B465&amp;Schema!C465&amp;Schema!D465&amp;Schema!E465&amp;Schema!F465</f>
        <v>CODE</v>
      </c>
      <c r="B452" t="str">
        <f t="shared" si="64"/>
        <v>OP</v>
      </c>
      <c r="C452" s="52">
        <f>IF(A452="","",IF(LEN(Schema!A465)=2,1,IF(LEN(Schema!B465)=2,10,IF(LEN(Schema!C465)=2,100,IF(LEN(Schema!D465)=2,1000,IF(LEN(Schema!E465)=2,10000,0))))))</f>
        <v>0</v>
      </c>
      <c r="D452" s="52">
        <f t="shared" si="65"/>
        <v>10</v>
      </c>
      <c r="E452" s="52">
        <f>IF(A452="","",SUM(Tabel2[[#This Row],[I1]:[I2]]))</f>
        <v>10</v>
      </c>
      <c r="F452" s="53" t="str">
        <f t="shared" si="66"/>
        <v>PP</v>
      </c>
      <c r="G452" s="53" t="str">
        <f t="shared" si="67"/>
        <v>OP</v>
      </c>
      <c r="H452" s="53" t="str">
        <f t="shared" si="68"/>
        <v/>
      </c>
      <c r="I452" s="53" t="str">
        <f t="shared" si="69"/>
        <v/>
      </c>
      <c r="J452" s="53" t="str">
        <f t="shared" si="70"/>
        <v/>
      </c>
      <c r="K452" s="53" t="str">
        <f t="shared" si="71"/>
        <v>PP/OP</v>
      </c>
      <c r="L452" t="str">
        <f>IF(C452="","",IF(LEN(Tabel2[[#This Row],[Entiteit of attribuut]])=2,"",Tabel2[[#This Row],[Entiteit]]&amp;"_"&amp;Tabel2[[#This Row],[Entiteit of attribuut]]))</f>
        <v>OP_CODE</v>
      </c>
      <c r="M452" t="str">
        <f>IF(Schema!K465="","",Schema!K465)</f>
        <v/>
      </c>
      <c r="N452" t="str">
        <f>IF(Schema!L465="","",Schema!L465)</f>
        <v/>
      </c>
      <c r="O452" t="str">
        <f>IF(Schema!M465="","",Schema!M465)</f>
        <v/>
      </c>
      <c r="P452" t="str">
        <f>IF(Schema!N465="","",Schema!N465)</f>
        <v/>
      </c>
      <c r="Q452" t="str">
        <f>IF(Schema!P465="","",Schema!P465)</f>
        <v>O</v>
      </c>
    </row>
    <row r="453" spans="1:17" x14ac:dyDescent="0.2">
      <c r="A453" t="str">
        <f>Schema!A466&amp;Schema!B466&amp;Schema!C466&amp;Schema!D466&amp;Schema!E466&amp;Schema!F466</f>
        <v>COLFACT</v>
      </c>
      <c r="B453" t="str">
        <f t="shared" si="64"/>
        <v>OP</v>
      </c>
      <c r="C453" s="52">
        <f>IF(A453="","",IF(LEN(Schema!A466)=2,1,IF(LEN(Schema!B466)=2,10,IF(LEN(Schema!C466)=2,100,IF(LEN(Schema!D466)=2,1000,IF(LEN(Schema!E466)=2,10000,0))))))</f>
        <v>0</v>
      </c>
      <c r="D453" s="52">
        <f t="shared" si="65"/>
        <v>10</v>
      </c>
      <c r="E453" s="52">
        <f>IF(A453="","",SUM(Tabel2[[#This Row],[I1]:[I2]]))</f>
        <v>10</v>
      </c>
      <c r="F453" s="53" t="str">
        <f t="shared" si="66"/>
        <v>PP</v>
      </c>
      <c r="G453" s="53" t="str">
        <f t="shared" si="67"/>
        <v>OP</v>
      </c>
      <c r="H453" s="53" t="str">
        <f t="shared" si="68"/>
        <v/>
      </c>
      <c r="I453" s="53" t="str">
        <f t="shared" si="69"/>
        <v/>
      </c>
      <c r="J453" s="53" t="str">
        <f t="shared" si="70"/>
        <v/>
      </c>
      <c r="K453" s="53" t="str">
        <f t="shared" si="71"/>
        <v>PP/OP</v>
      </c>
      <c r="L453" t="str">
        <f>IF(C453="","",IF(LEN(Tabel2[[#This Row],[Entiteit of attribuut]])=2,"",Tabel2[[#This Row],[Entiteit]]&amp;"_"&amp;Tabel2[[#This Row],[Entiteit of attribuut]]))</f>
        <v>OP_COLFACT</v>
      </c>
      <c r="M453" t="str">
        <f>IF(Schema!K466="","",Schema!K466)</f>
        <v/>
      </c>
      <c r="N453" t="str">
        <f>IF(Schema!L466="","",Schema!L466)</f>
        <v/>
      </c>
      <c r="O453" t="str">
        <f>IF(Schema!M466="","",Schema!M466)</f>
        <v/>
      </c>
      <c r="P453" t="str">
        <f>IF(Schema!N466="","",Schema!N466)</f>
        <v/>
      </c>
      <c r="Q453" t="str">
        <f>IF(Schema!P466="","",Schema!P466)</f>
        <v>O</v>
      </c>
    </row>
    <row r="454" spans="1:17" x14ac:dyDescent="0.2">
      <c r="A454" t="str">
        <f>Schema!A467&amp;Schema!B467&amp;Schema!C467&amp;Schema!D467&amp;Schema!E467&amp;Schema!F467</f>
        <v>ERB</v>
      </c>
      <c r="B454" t="str">
        <f t="shared" si="64"/>
        <v>OP</v>
      </c>
      <c r="C454" s="52">
        <f>IF(A454="","",IF(LEN(Schema!A467)=2,1,IF(LEN(Schema!B467)=2,10,IF(LEN(Schema!C467)=2,100,IF(LEN(Schema!D467)=2,1000,IF(LEN(Schema!E467)=2,10000,0))))))</f>
        <v>0</v>
      </c>
      <c r="D454" s="52">
        <f t="shared" si="65"/>
        <v>10</v>
      </c>
      <c r="E454" s="52">
        <f>IF(A454="","",SUM(Tabel2[[#This Row],[I1]:[I2]]))</f>
        <v>10</v>
      </c>
      <c r="F454" s="53" t="str">
        <f t="shared" si="66"/>
        <v>PP</v>
      </c>
      <c r="G454" s="53" t="str">
        <f t="shared" si="67"/>
        <v>OP</v>
      </c>
      <c r="H454" s="53" t="str">
        <f t="shared" si="68"/>
        <v/>
      </c>
      <c r="I454" s="53" t="str">
        <f t="shared" si="69"/>
        <v/>
      </c>
      <c r="J454" s="53" t="str">
        <f t="shared" si="70"/>
        <v/>
      </c>
      <c r="K454" s="53" t="str">
        <f t="shared" si="71"/>
        <v>PP/OP</v>
      </c>
      <c r="L454" t="str">
        <f>IF(C454="","",IF(LEN(Tabel2[[#This Row],[Entiteit of attribuut]])=2,"",Tabel2[[#This Row],[Entiteit]]&amp;"_"&amp;Tabel2[[#This Row],[Entiteit of attribuut]]))</f>
        <v>OP_ERB</v>
      </c>
      <c r="M454" t="str">
        <f>IF(Schema!K467="","",Schema!K467)</f>
        <v/>
      </c>
      <c r="N454" t="str">
        <f>IF(Schema!L467="","",Schema!L467)</f>
        <v/>
      </c>
      <c r="O454" t="str">
        <f>IF(Schema!M467="","",Schema!M467)</f>
        <v/>
      </c>
      <c r="P454" t="str">
        <f>IF(Schema!N467="","",Schema!N467)</f>
        <v/>
      </c>
      <c r="Q454" t="str">
        <f>IF(Schema!P467="","",Schema!P467)</f>
        <v>O</v>
      </c>
    </row>
    <row r="455" spans="1:17" x14ac:dyDescent="0.2">
      <c r="A455" t="str">
        <f>Schema!A468&amp;Schema!B468&amp;Schema!C468&amp;Schema!D468&amp;Schema!E468&amp;Schema!F468</f>
        <v>FUNDAME</v>
      </c>
      <c r="B455" t="str">
        <f t="shared" si="64"/>
        <v>OP</v>
      </c>
      <c r="C455" s="52">
        <f>IF(A455="","",IF(LEN(Schema!A468)=2,1,IF(LEN(Schema!B468)=2,10,IF(LEN(Schema!C468)=2,100,IF(LEN(Schema!D468)=2,1000,IF(LEN(Schema!E468)=2,10000,0))))))</f>
        <v>0</v>
      </c>
      <c r="D455" s="52">
        <f t="shared" si="65"/>
        <v>10</v>
      </c>
      <c r="E455" s="52">
        <f>IF(A455="","",SUM(Tabel2[[#This Row],[I1]:[I2]]))</f>
        <v>10</v>
      </c>
      <c r="F455" s="53" t="str">
        <f t="shared" si="66"/>
        <v>PP</v>
      </c>
      <c r="G455" s="53" t="str">
        <f t="shared" si="67"/>
        <v>OP</v>
      </c>
      <c r="H455" s="53" t="str">
        <f t="shared" si="68"/>
        <v/>
      </c>
      <c r="I455" s="53" t="str">
        <f t="shared" si="69"/>
        <v/>
      </c>
      <c r="J455" s="53" t="str">
        <f t="shared" si="70"/>
        <v/>
      </c>
      <c r="K455" s="53" t="str">
        <f t="shared" si="71"/>
        <v>PP/OP</v>
      </c>
      <c r="L455" t="str">
        <f>IF(C455="","",IF(LEN(Tabel2[[#This Row],[Entiteit of attribuut]])=2,"",Tabel2[[#This Row],[Entiteit]]&amp;"_"&amp;Tabel2[[#This Row],[Entiteit of attribuut]]))</f>
        <v>OP_FUNDAME</v>
      </c>
      <c r="M455" t="str">
        <f>IF(Schema!K468="","",Schema!K468)</f>
        <v/>
      </c>
      <c r="N455" t="str">
        <f>IF(Schema!L468="","",Schema!L468)</f>
        <v/>
      </c>
      <c r="O455" t="str">
        <f>IF(Schema!M468="","",Schema!M468)</f>
        <v/>
      </c>
      <c r="P455" t="str">
        <f>IF(Schema!N468="","",Schema!N468)</f>
        <v/>
      </c>
      <c r="Q455" t="str">
        <f>IF(Schema!P468="","",Schema!P468)</f>
        <v>LEEG</v>
      </c>
    </row>
    <row r="456" spans="1:17" x14ac:dyDescent="0.2">
      <c r="A456" t="str">
        <f>Schema!A469&amp;Schema!B469&amp;Schema!C469&amp;Schema!D469&amp;Schema!E469&amp;Schema!F469</f>
        <v>GADEKCD</v>
      </c>
      <c r="B456" t="str">
        <f t="shared" si="64"/>
        <v>OP</v>
      </c>
      <c r="C456" s="52">
        <f>IF(A456="","",IF(LEN(Schema!A469)=2,1,IF(LEN(Schema!B469)=2,10,IF(LEN(Schema!C469)=2,100,IF(LEN(Schema!D469)=2,1000,IF(LEN(Schema!E469)=2,10000,0))))))</f>
        <v>0</v>
      </c>
      <c r="D456" s="52">
        <f t="shared" si="65"/>
        <v>10</v>
      </c>
      <c r="E456" s="52">
        <f>IF(A456="","",SUM(Tabel2[[#This Row],[I1]:[I2]]))</f>
        <v>10</v>
      </c>
      <c r="F456" s="53" t="str">
        <f t="shared" si="66"/>
        <v>PP</v>
      </c>
      <c r="G456" s="53" t="str">
        <f t="shared" si="67"/>
        <v>OP</v>
      </c>
      <c r="H456" s="53" t="str">
        <f t="shared" si="68"/>
        <v/>
      </c>
      <c r="I456" s="53" t="str">
        <f t="shared" si="69"/>
        <v/>
      </c>
      <c r="J456" s="53" t="str">
        <f t="shared" si="70"/>
        <v/>
      </c>
      <c r="K456" s="53" t="str">
        <f t="shared" si="71"/>
        <v>PP/OP</v>
      </c>
      <c r="L456" t="str">
        <f>IF(C456="","",IF(LEN(Tabel2[[#This Row],[Entiteit of attribuut]])=2,"",Tabel2[[#This Row],[Entiteit]]&amp;"_"&amp;Tabel2[[#This Row],[Entiteit of attribuut]]))</f>
        <v>OP_GADEKCD</v>
      </c>
      <c r="M456" t="str">
        <f>IF(Schema!K469="","",Schema!K469)</f>
        <v/>
      </c>
      <c r="N456" t="str">
        <f>IF(Schema!L469="","",Schema!L469)</f>
        <v/>
      </c>
      <c r="O456" t="str">
        <f>IF(Schema!M469="","",Schema!M469)</f>
        <v/>
      </c>
      <c r="P456" t="str">
        <f>IF(Schema!N469="","",Schema!N469)</f>
        <v/>
      </c>
      <c r="Q456" t="str">
        <f>IF(Schema!P469="","",Schema!P469)</f>
        <v>V</v>
      </c>
    </row>
    <row r="457" spans="1:17" x14ac:dyDescent="0.2">
      <c r="A457" t="str">
        <f>Schema!A470&amp;Schema!B470&amp;Schema!C470&amp;Schema!D470&amp;Schema!E470&amp;Schema!F470</f>
        <v>GADEKCO</v>
      </c>
      <c r="B457" t="str">
        <f t="shared" si="64"/>
        <v>OP</v>
      </c>
      <c r="C457" s="52">
        <f>IF(A457="","",IF(LEN(Schema!A470)=2,1,IF(LEN(Schema!B470)=2,10,IF(LEN(Schema!C470)=2,100,IF(LEN(Schema!D470)=2,1000,IF(LEN(Schema!E470)=2,10000,0))))))</f>
        <v>0</v>
      </c>
      <c r="D457" s="52">
        <f t="shared" si="65"/>
        <v>10</v>
      </c>
      <c r="E457" s="52">
        <f>IF(A457="","",SUM(Tabel2[[#This Row],[I1]:[I2]]))</f>
        <v>10</v>
      </c>
      <c r="F457" s="53" t="str">
        <f t="shared" si="66"/>
        <v>PP</v>
      </c>
      <c r="G457" s="53" t="str">
        <f t="shared" si="67"/>
        <v>OP</v>
      </c>
      <c r="H457" s="53" t="str">
        <f t="shared" si="68"/>
        <v/>
      </c>
      <c r="I457" s="53" t="str">
        <f t="shared" si="69"/>
        <v/>
      </c>
      <c r="J457" s="53" t="str">
        <f t="shared" si="70"/>
        <v/>
      </c>
      <c r="K457" s="53" t="str">
        <f t="shared" si="71"/>
        <v>PP/OP</v>
      </c>
      <c r="L457" t="str">
        <f>IF(C457="","",IF(LEN(Tabel2[[#This Row],[Entiteit of attribuut]])=2,"",Tabel2[[#This Row],[Entiteit]]&amp;"_"&amp;Tabel2[[#This Row],[Entiteit of attribuut]]))</f>
        <v>OP_GADEKCO</v>
      </c>
      <c r="M457" t="str">
        <f>IF(Schema!K470="","",Schema!K470)</f>
        <v/>
      </c>
      <c r="N457" t="str">
        <f>IF(Schema!L470="","",Schema!L470)</f>
        <v/>
      </c>
      <c r="O457" t="str">
        <f>IF(Schema!M470="","",Schema!M470)</f>
        <v/>
      </c>
      <c r="P457" t="str">
        <f>IF(Schema!N470="","",Schema!N470)</f>
        <v/>
      </c>
      <c r="Q457" t="str">
        <f>IF(Schema!P470="","",Schema!P470)</f>
        <v>V</v>
      </c>
    </row>
    <row r="458" spans="1:17" x14ac:dyDescent="0.2">
      <c r="A458" t="str">
        <f>Schema!A471&amp;Schema!B471&amp;Schema!C471&amp;Schema!D471&amp;Schema!E471&amp;Schema!F471</f>
        <v>GARINB</v>
      </c>
      <c r="B458" t="str">
        <f t="shared" si="64"/>
        <v>OP</v>
      </c>
      <c r="C458" s="52">
        <f>IF(A458="","",IF(LEN(Schema!A471)=2,1,IF(LEN(Schema!B471)=2,10,IF(LEN(Schema!C471)=2,100,IF(LEN(Schema!D471)=2,1000,IF(LEN(Schema!E471)=2,10000,0))))))</f>
        <v>0</v>
      </c>
      <c r="D458" s="52">
        <f t="shared" si="65"/>
        <v>10</v>
      </c>
      <c r="E458" s="52">
        <f>IF(A458="","",SUM(Tabel2[[#This Row],[I1]:[I2]]))</f>
        <v>10</v>
      </c>
      <c r="F458" s="53" t="str">
        <f t="shared" si="66"/>
        <v>PP</v>
      </c>
      <c r="G458" s="53" t="str">
        <f t="shared" si="67"/>
        <v>OP</v>
      </c>
      <c r="H458" s="53" t="str">
        <f t="shared" si="68"/>
        <v/>
      </c>
      <c r="I458" s="53" t="str">
        <f t="shared" si="69"/>
        <v/>
      </c>
      <c r="J458" s="53" t="str">
        <f t="shared" si="70"/>
        <v/>
      </c>
      <c r="K458" s="53" t="str">
        <f t="shared" si="71"/>
        <v>PP/OP</v>
      </c>
      <c r="L458" t="str">
        <f>IF(C458="","",IF(LEN(Tabel2[[#This Row],[Entiteit of attribuut]])=2,"",Tabel2[[#This Row],[Entiteit]]&amp;"_"&amp;Tabel2[[#This Row],[Entiteit of attribuut]]))</f>
        <v>OP_GARINB</v>
      </c>
      <c r="M458" t="str">
        <f>IF(Schema!K471="","",Schema!K471)</f>
        <v/>
      </c>
      <c r="N458" t="str">
        <f>IF(Schema!L471="","",Schema!L471)</f>
        <v/>
      </c>
      <c r="O458" t="str">
        <f>IF(Schema!M471="","",Schema!M471)</f>
        <v/>
      </c>
      <c r="P458" t="str">
        <f>IF(Schema!N471="","",Schema!N471)</f>
        <v/>
      </c>
      <c r="Q458" t="str">
        <f>IF(Schema!P471="","",Schema!P471)</f>
        <v>LEEG</v>
      </c>
    </row>
    <row r="459" spans="1:17" x14ac:dyDescent="0.2">
      <c r="A459" t="str">
        <f>Schema!A472&amp;Schema!B472&amp;Schema!C472&amp;Schema!D472&amp;Schema!E472&amp;Schema!F472</f>
        <v>MVZEIGB</v>
      </c>
      <c r="B459" t="str">
        <f t="shared" si="64"/>
        <v>OP</v>
      </c>
      <c r="C459" s="52">
        <f>IF(A459="","",IF(LEN(Schema!A472)=2,1,IF(LEN(Schema!B472)=2,10,IF(LEN(Schema!C472)=2,100,IF(LEN(Schema!D472)=2,1000,IF(LEN(Schema!E472)=2,10000,0))))))</f>
        <v>0</v>
      </c>
      <c r="D459" s="52">
        <f t="shared" si="65"/>
        <v>10</v>
      </c>
      <c r="E459" s="52">
        <f>IF(A459="","",SUM(Tabel2[[#This Row],[I1]:[I2]]))</f>
        <v>10</v>
      </c>
      <c r="F459" s="53" t="str">
        <f t="shared" si="66"/>
        <v>PP</v>
      </c>
      <c r="G459" s="53" t="str">
        <f t="shared" si="67"/>
        <v>OP</v>
      </c>
      <c r="H459" s="53" t="str">
        <f t="shared" si="68"/>
        <v/>
      </c>
      <c r="I459" s="53" t="str">
        <f t="shared" si="69"/>
        <v/>
      </c>
      <c r="J459" s="53" t="str">
        <f t="shared" si="70"/>
        <v/>
      </c>
      <c r="K459" s="53" t="str">
        <f t="shared" si="71"/>
        <v>PP/OP</v>
      </c>
      <c r="L459" t="str">
        <f>IF(C459="","",IF(LEN(Tabel2[[#This Row],[Entiteit of attribuut]])=2,"",Tabel2[[#This Row],[Entiteit]]&amp;"_"&amp;Tabel2[[#This Row],[Entiteit of attribuut]]))</f>
        <v>OP_MVZEIGB</v>
      </c>
      <c r="M459" t="str">
        <f>IF(Schema!K472="","",Schema!K472)</f>
        <v/>
      </c>
      <c r="N459" t="str">
        <f>IF(Schema!L472="","",Schema!L472)</f>
        <v/>
      </c>
      <c r="O459" t="str">
        <f>IF(Schema!M472="","",Schema!M472)</f>
        <v/>
      </c>
      <c r="P459" t="str">
        <f>IF(Schema!N472="","",Schema!N472)</f>
        <v/>
      </c>
      <c r="Q459" t="str">
        <f>IF(Schema!P472="","",Schema!P472)</f>
        <v>LEEG</v>
      </c>
    </row>
    <row r="460" spans="1:17" x14ac:dyDescent="0.2">
      <c r="A460" t="str">
        <f>Schema!A473&amp;Schema!B473&amp;Schema!C473&amp;Schema!D473&amp;Schema!E473&amp;Schema!F473</f>
        <v>MVZGLAS</v>
      </c>
      <c r="B460" t="str">
        <f t="shared" si="64"/>
        <v>OP</v>
      </c>
      <c r="C460" s="52">
        <f>IF(A460="","",IF(LEN(Schema!A473)=2,1,IF(LEN(Schema!B473)=2,10,IF(LEN(Schema!C473)=2,100,IF(LEN(Schema!D473)=2,1000,IF(LEN(Schema!E473)=2,10000,0))))))</f>
        <v>0</v>
      </c>
      <c r="D460" s="52">
        <f t="shared" si="65"/>
        <v>10</v>
      </c>
      <c r="E460" s="52">
        <f>IF(A460="","",SUM(Tabel2[[#This Row],[I1]:[I2]]))</f>
        <v>10</v>
      </c>
      <c r="F460" s="53" t="str">
        <f t="shared" si="66"/>
        <v>PP</v>
      </c>
      <c r="G460" s="53" t="str">
        <f t="shared" si="67"/>
        <v>OP</v>
      </c>
      <c r="H460" s="53" t="str">
        <f t="shared" si="68"/>
        <v/>
      </c>
      <c r="I460" s="53" t="str">
        <f t="shared" si="69"/>
        <v/>
      </c>
      <c r="J460" s="53" t="str">
        <f t="shared" si="70"/>
        <v/>
      </c>
      <c r="K460" s="53" t="str">
        <f t="shared" si="71"/>
        <v>PP/OP</v>
      </c>
      <c r="L460" t="str">
        <f>IF(C460="","",IF(LEN(Tabel2[[#This Row],[Entiteit of attribuut]])=2,"",Tabel2[[#This Row],[Entiteit]]&amp;"_"&amp;Tabel2[[#This Row],[Entiteit of attribuut]]))</f>
        <v>OP_MVZGLAS</v>
      </c>
      <c r="M460" t="str">
        <f>IF(Schema!K473="","",Schema!K473)</f>
        <v/>
      </c>
      <c r="N460" t="str">
        <f>IF(Schema!L473="","",Schema!L473)</f>
        <v/>
      </c>
      <c r="O460" t="str">
        <f>IF(Schema!M473="","",Schema!M473)</f>
        <v/>
      </c>
      <c r="P460" t="str">
        <f>IF(Schema!N473="","",Schema!N473)</f>
        <v/>
      </c>
      <c r="Q460" t="str">
        <f>IF(Schema!P473="","",Schema!P473)</f>
        <v>LEEG</v>
      </c>
    </row>
    <row r="461" spans="1:17" x14ac:dyDescent="0.2">
      <c r="A461" t="str">
        <f>Schema!A474&amp;Schema!B474&amp;Schema!C474&amp;Schema!D474&amp;Schema!E474&amp;Schema!F474</f>
        <v>MVZSZS</v>
      </c>
      <c r="B461" t="str">
        <f t="shared" si="64"/>
        <v>OP</v>
      </c>
      <c r="C461" s="52">
        <f>IF(A461="","",IF(LEN(Schema!A474)=2,1,IF(LEN(Schema!B474)=2,10,IF(LEN(Schema!C474)=2,100,IF(LEN(Schema!D474)=2,1000,IF(LEN(Schema!E474)=2,10000,0))))))</f>
        <v>0</v>
      </c>
      <c r="D461" s="52">
        <f t="shared" si="65"/>
        <v>10</v>
      </c>
      <c r="E461" s="52">
        <f>IF(A461="","",SUM(Tabel2[[#This Row],[I1]:[I2]]))</f>
        <v>10</v>
      </c>
      <c r="F461" s="53" t="str">
        <f t="shared" si="66"/>
        <v>PP</v>
      </c>
      <c r="G461" s="53" t="str">
        <f t="shared" si="67"/>
        <v>OP</v>
      </c>
      <c r="H461" s="53" t="str">
        <f t="shared" si="68"/>
        <v/>
      </c>
      <c r="I461" s="53" t="str">
        <f t="shared" si="69"/>
        <v/>
      </c>
      <c r="J461" s="53" t="str">
        <f t="shared" si="70"/>
        <v/>
      </c>
      <c r="K461" s="53" t="str">
        <f t="shared" si="71"/>
        <v>PP/OP</v>
      </c>
      <c r="L461" t="str">
        <f>IF(C461="","",IF(LEN(Tabel2[[#This Row],[Entiteit of attribuut]])=2,"",Tabel2[[#This Row],[Entiteit]]&amp;"_"&amp;Tabel2[[#This Row],[Entiteit of attribuut]]))</f>
        <v>OP_MVZSZS</v>
      </c>
      <c r="M461" t="str">
        <f>IF(Schema!K474="","",Schema!K474)</f>
        <v/>
      </c>
      <c r="N461" t="str">
        <f>IF(Schema!L474="","",Schema!L474)</f>
        <v/>
      </c>
      <c r="O461" t="str">
        <f>IF(Schema!M474="","",Schema!M474)</f>
        <v/>
      </c>
      <c r="P461" t="str">
        <f>IF(Schema!N474="","",Schema!N474)</f>
        <v/>
      </c>
      <c r="Q461" t="str">
        <f>IF(Schema!P474="","",Schema!P474)</f>
        <v>LEEG</v>
      </c>
    </row>
    <row r="462" spans="1:17" x14ac:dyDescent="0.2">
      <c r="A462" t="str">
        <f>Schema!A475&amp;Schema!B475&amp;Schema!C475&amp;Schema!D475&amp;Schema!E475&amp;Schema!F475</f>
        <v>MVZVKH</v>
      </c>
      <c r="B462" t="str">
        <f t="shared" si="64"/>
        <v>OP</v>
      </c>
      <c r="C462" s="52">
        <f>IF(A462="","",IF(LEN(Schema!A475)=2,1,IF(LEN(Schema!B475)=2,10,IF(LEN(Schema!C475)=2,100,IF(LEN(Schema!D475)=2,1000,IF(LEN(Schema!E475)=2,10000,0))))))</f>
        <v>0</v>
      </c>
      <c r="D462" s="52">
        <f t="shared" si="65"/>
        <v>10</v>
      </c>
      <c r="E462" s="52">
        <f>IF(A462="","",SUM(Tabel2[[#This Row],[I1]:[I2]]))</f>
        <v>10</v>
      </c>
      <c r="F462" s="53" t="str">
        <f t="shared" si="66"/>
        <v>PP</v>
      </c>
      <c r="G462" s="53" t="str">
        <f t="shared" si="67"/>
        <v>OP</v>
      </c>
      <c r="H462" s="53" t="str">
        <f t="shared" si="68"/>
        <v/>
      </c>
      <c r="I462" s="53" t="str">
        <f t="shared" si="69"/>
        <v/>
      </c>
      <c r="J462" s="53" t="str">
        <f t="shared" si="70"/>
        <v/>
      </c>
      <c r="K462" s="53" t="str">
        <f t="shared" si="71"/>
        <v>PP/OP</v>
      </c>
      <c r="L462" t="str">
        <f>IF(C462="","",IF(LEN(Tabel2[[#This Row],[Entiteit of attribuut]])=2,"",Tabel2[[#This Row],[Entiteit]]&amp;"_"&amp;Tabel2[[#This Row],[Entiteit of attribuut]]))</f>
        <v>OP_MVZVKH</v>
      </c>
      <c r="M462" t="str">
        <f>IF(Schema!K475="","",Schema!K475)</f>
        <v/>
      </c>
      <c r="N462" t="str">
        <f>IF(Schema!L475="","",Schema!L475)</f>
        <v/>
      </c>
      <c r="O462" t="str">
        <f>IF(Schema!M475="","",Schema!M475)</f>
        <v/>
      </c>
      <c r="P462" t="str">
        <f>IF(Schema!N475="","",Schema!N475)</f>
        <v/>
      </c>
      <c r="Q462" t="str">
        <f>IF(Schema!P475="","",Schema!P475)</f>
        <v>LEEG</v>
      </c>
    </row>
    <row r="463" spans="1:17" x14ac:dyDescent="0.2">
      <c r="A463" t="str">
        <f>Schema!A476&amp;Schema!B476&amp;Schema!C476&amp;Schema!D476&amp;Schema!E476&amp;Schema!F476</f>
        <v>MVZVSUI</v>
      </c>
      <c r="B463" t="str">
        <f t="shared" si="64"/>
        <v>OP</v>
      </c>
      <c r="C463" s="52">
        <f>IF(A463="","",IF(LEN(Schema!A476)=2,1,IF(LEN(Schema!B476)=2,10,IF(LEN(Schema!C476)=2,100,IF(LEN(Schema!D476)=2,1000,IF(LEN(Schema!E476)=2,10000,0))))))</f>
        <v>0</v>
      </c>
      <c r="D463" s="52">
        <f t="shared" si="65"/>
        <v>10</v>
      </c>
      <c r="E463" s="52">
        <f>IF(A463="","",SUM(Tabel2[[#This Row],[I1]:[I2]]))</f>
        <v>10</v>
      </c>
      <c r="F463" s="53" t="str">
        <f t="shared" si="66"/>
        <v>PP</v>
      </c>
      <c r="G463" s="53" t="str">
        <f t="shared" si="67"/>
        <v>OP</v>
      </c>
      <c r="H463" s="53" t="str">
        <f t="shared" si="68"/>
        <v/>
      </c>
      <c r="I463" s="53" t="str">
        <f t="shared" si="69"/>
        <v/>
      </c>
      <c r="J463" s="53" t="str">
        <f t="shared" si="70"/>
        <v/>
      </c>
      <c r="K463" s="53" t="str">
        <f t="shared" si="71"/>
        <v>PP/OP</v>
      </c>
      <c r="L463" t="str">
        <f>IF(C463="","",IF(LEN(Tabel2[[#This Row],[Entiteit of attribuut]])=2,"",Tabel2[[#This Row],[Entiteit]]&amp;"_"&amp;Tabel2[[#This Row],[Entiteit of attribuut]]))</f>
        <v>OP_MVZVSUI</v>
      </c>
      <c r="M463" t="str">
        <f>IF(Schema!K476="","",Schema!K476)</f>
        <v/>
      </c>
      <c r="N463" t="str">
        <f>IF(Schema!L476="","",Schema!L476)</f>
        <v/>
      </c>
      <c r="O463" t="str">
        <f>IF(Schema!M476="","",Schema!M476)</f>
        <v/>
      </c>
      <c r="P463" t="str">
        <f>IF(Schema!N476="","",Schema!N476)</f>
        <v/>
      </c>
      <c r="Q463" t="str">
        <f>IF(Schema!P476="","",Schema!P476)</f>
        <v>LEEG</v>
      </c>
    </row>
    <row r="464" spans="1:17" x14ac:dyDescent="0.2">
      <c r="A464" t="str">
        <f>Schema!A477&amp;Schema!B477&amp;Schema!C477&amp;Schema!D477&amp;Schema!E477&amp;Schema!F477</f>
        <v>MYCODE</v>
      </c>
      <c r="B464" t="str">
        <f t="shared" si="64"/>
        <v>OP</v>
      </c>
      <c r="C464" s="52">
        <f>IF(A464="","",IF(LEN(Schema!A477)=2,1,IF(LEN(Schema!B477)=2,10,IF(LEN(Schema!C477)=2,100,IF(LEN(Schema!D477)=2,1000,IF(LEN(Schema!E477)=2,10000,0))))))</f>
        <v>0</v>
      </c>
      <c r="D464" s="52">
        <f t="shared" si="65"/>
        <v>10</v>
      </c>
      <c r="E464" s="52">
        <f>IF(A464="","",SUM(Tabel2[[#This Row],[I1]:[I2]]))</f>
        <v>10</v>
      </c>
      <c r="F464" s="53" t="str">
        <f t="shared" si="66"/>
        <v>PP</v>
      </c>
      <c r="G464" s="53" t="str">
        <f t="shared" si="67"/>
        <v>OP</v>
      </c>
      <c r="H464" s="53" t="str">
        <f t="shared" si="68"/>
        <v/>
      </c>
      <c r="I464" s="53" t="str">
        <f t="shared" si="69"/>
        <v/>
      </c>
      <c r="J464" s="53" t="str">
        <f t="shared" si="70"/>
        <v/>
      </c>
      <c r="K464" s="53" t="str">
        <f t="shared" si="71"/>
        <v>PP/OP</v>
      </c>
      <c r="L464" t="str">
        <f>IF(C464="","",IF(LEN(Tabel2[[#This Row],[Entiteit of attribuut]])=2,"",Tabel2[[#This Row],[Entiteit]]&amp;"_"&amp;Tabel2[[#This Row],[Entiteit of attribuut]]))</f>
        <v>OP_MYCODE</v>
      </c>
      <c r="M464" t="str">
        <f>IF(Schema!K477="","",Schema!K477)</f>
        <v/>
      </c>
      <c r="N464" t="str">
        <f>IF(Schema!L477="","",Schema!L477)</f>
        <v/>
      </c>
      <c r="O464" t="str">
        <f>IF(Schema!M477="","",Schema!M477)</f>
        <v/>
      </c>
      <c r="P464" t="str">
        <f>IF(Schema!N477="","",Schema!N477)</f>
        <v/>
      </c>
      <c r="Q464" t="str">
        <f>IF(Schema!P477="","",Schema!P477)</f>
        <v>O</v>
      </c>
    </row>
    <row r="465" spans="1:17" x14ac:dyDescent="0.2">
      <c r="A465" t="str">
        <f>Schema!A478&amp;Schema!B478&amp;Schema!C478&amp;Schema!D478&amp;Schema!E478&amp;Schema!F478</f>
        <v>NJP</v>
      </c>
      <c r="B465" t="str">
        <f t="shared" si="64"/>
        <v>OP</v>
      </c>
      <c r="C465" s="52">
        <f>IF(A465="","",IF(LEN(Schema!A478)=2,1,IF(LEN(Schema!B478)=2,10,IF(LEN(Schema!C478)=2,100,IF(LEN(Schema!D478)=2,1000,IF(LEN(Schema!E478)=2,10000,0))))))</f>
        <v>0</v>
      </c>
      <c r="D465" s="52">
        <f t="shared" si="65"/>
        <v>10</v>
      </c>
      <c r="E465" s="52">
        <f>IF(A465="","",SUM(Tabel2[[#This Row],[I1]:[I2]]))</f>
        <v>10</v>
      </c>
      <c r="F465" s="53" t="str">
        <f t="shared" si="66"/>
        <v>PP</v>
      </c>
      <c r="G465" s="53" t="str">
        <f t="shared" si="67"/>
        <v>OP</v>
      </c>
      <c r="H465" s="53" t="str">
        <f t="shared" si="68"/>
        <v/>
      </c>
      <c r="I465" s="53" t="str">
        <f t="shared" si="69"/>
        <v/>
      </c>
      <c r="J465" s="53" t="str">
        <f t="shared" si="70"/>
        <v/>
      </c>
      <c r="K465" s="53" t="str">
        <f t="shared" si="71"/>
        <v>PP/OP</v>
      </c>
      <c r="L465" t="str">
        <f>IF(C465="","",IF(LEN(Tabel2[[#This Row],[Entiteit of attribuut]])=2,"",Tabel2[[#This Row],[Entiteit]]&amp;"_"&amp;Tabel2[[#This Row],[Entiteit of attribuut]]))</f>
        <v>OP_NJP</v>
      </c>
      <c r="M465" t="str">
        <f>IF(Schema!K478="","",Schema!K478)</f>
        <v/>
      </c>
      <c r="N465" t="str">
        <f>IF(Schema!L478="","",Schema!L478)</f>
        <v/>
      </c>
      <c r="O465" t="str">
        <f>IF(Schema!M478="","",Schema!M478)</f>
        <v/>
      </c>
      <c r="P465" t="str">
        <f>IF(Schema!N478="","",Schema!N478)</f>
        <v/>
      </c>
      <c r="Q465" t="str">
        <f>IF(Schema!P478="","",Schema!P478)</f>
        <v>O</v>
      </c>
    </row>
    <row r="466" spans="1:17" x14ac:dyDescent="0.2">
      <c r="A466" t="str">
        <f>Schema!A479&amp;Schema!B479&amp;Schema!C479&amp;Schema!D479&amp;Schema!E479&amp;Schema!F479</f>
        <v>PAFWST</v>
      </c>
      <c r="B466" t="str">
        <f t="shared" si="64"/>
        <v>OP</v>
      </c>
      <c r="C466" s="52">
        <f>IF(A466="","",IF(LEN(Schema!A479)=2,1,IF(LEN(Schema!B479)=2,10,IF(LEN(Schema!C479)=2,100,IF(LEN(Schema!D479)=2,1000,IF(LEN(Schema!E479)=2,10000,0))))))</f>
        <v>0</v>
      </c>
      <c r="D466" s="52">
        <f t="shared" si="65"/>
        <v>10</v>
      </c>
      <c r="E466" s="52">
        <f>IF(A466="","",SUM(Tabel2[[#This Row],[I1]:[I2]]))</f>
        <v>10</v>
      </c>
      <c r="F466" s="53" t="str">
        <f t="shared" si="66"/>
        <v>PP</v>
      </c>
      <c r="G466" s="53" t="str">
        <f t="shared" si="67"/>
        <v>OP</v>
      </c>
      <c r="H466" s="53" t="str">
        <f t="shared" si="68"/>
        <v/>
      </c>
      <c r="I466" s="53" t="str">
        <f t="shared" si="69"/>
        <v/>
      </c>
      <c r="J466" s="53" t="str">
        <f t="shared" si="70"/>
        <v/>
      </c>
      <c r="K466" s="53" t="str">
        <f t="shared" si="71"/>
        <v>PP/OP</v>
      </c>
      <c r="L466" t="str">
        <f>IF(C466="","",IF(LEN(Tabel2[[#This Row],[Entiteit of attribuut]])=2,"",Tabel2[[#This Row],[Entiteit]]&amp;"_"&amp;Tabel2[[#This Row],[Entiteit of attribuut]]))</f>
        <v>OP_PAFWST</v>
      </c>
      <c r="M466" t="str">
        <f>IF(Schema!K479="","",Schema!K479)</f>
        <v/>
      </c>
      <c r="N466" t="str">
        <f>IF(Schema!L479="","",Schema!L479)</f>
        <v/>
      </c>
      <c r="O466" t="str">
        <f>IF(Schema!M479="","",Schema!M479)</f>
        <v/>
      </c>
      <c r="P466" t="str">
        <f>IF(Schema!N479="","",Schema!N479)</f>
        <v/>
      </c>
      <c r="Q466" t="str">
        <f>IF(Schema!P479="","",Schema!P479)</f>
        <v>O</v>
      </c>
    </row>
    <row r="467" spans="1:17" x14ac:dyDescent="0.2">
      <c r="A467" t="str">
        <f>Schema!A480&amp;Schema!B480&amp;Schema!C480&amp;Schema!D480&amp;Schema!E480&amp;Schema!F480</f>
        <v>PPRC</v>
      </c>
      <c r="B467" t="str">
        <f t="shared" si="64"/>
        <v>OP</v>
      </c>
      <c r="C467" s="52">
        <f>IF(A467="","",IF(LEN(Schema!A480)=2,1,IF(LEN(Schema!B480)=2,10,IF(LEN(Schema!C480)=2,100,IF(LEN(Schema!D480)=2,1000,IF(LEN(Schema!E480)=2,10000,0))))))</f>
        <v>0</v>
      </c>
      <c r="D467" s="52">
        <f t="shared" si="65"/>
        <v>10</v>
      </c>
      <c r="E467" s="52">
        <f>IF(A467="","",SUM(Tabel2[[#This Row],[I1]:[I2]]))</f>
        <v>10</v>
      </c>
      <c r="F467" s="53" t="str">
        <f t="shared" si="66"/>
        <v>PP</v>
      </c>
      <c r="G467" s="53" t="str">
        <f t="shared" si="67"/>
        <v>OP</v>
      </c>
      <c r="H467" s="53" t="str">
        <f t="shared" si="68"/>
        <v/>
      </c>
      <c r="I467" s="53" t="str">
        <f t="shared" si="69"/>
        <v/>
      </c>
      <c r="J467" s="53" t="str">
        <f t="shared" si="70"/>
        <v/>
      </c>
      <c r="K467" s="53" t="str">
        <f t="shared" si="71"/>
        <v>PP/OP</v>
      </c>
      <c r="L467" t="str">
        <f>IF(C467="","",IF(LEN(Tabel2[[#This Row],[Entiteit of attribuut]])=2,"",Tabel2[[#This Row],[Entiteit]]&amp;"_"&amp;Tabel2[[#This Row],[Entiteit of attribuut]]))</f>
        <v>OP_PPRC</v>
      </c>
      <c r="M467" t="str">
        <f>IF(Schema!K480="","",Schema!K480)</f>
        <v/>
      </c>
      <c r="N467" t="str">
        <f>IF(Schema!L480="","",Schema!L480)</f>
        <v/>
      </c>
      <c r="O467" t="str">
        <f>IF(Schema!M480="","",Schema!M480)</f>
        <v/>
      </c>
      <c r="P467" t="str">
        <f>IF(Schema!N480="","",Schema!N480)</f>
        <v/>
      </c>
      <c r="Q467" t="str">
        <f>IF(Schema!P480="","",Schema!P480)</f>
        <v>O</v>
      </c>
    </row>
    <row r="468" spans="1:17" x14ac:dyDescent="0.2">
      <c r="A468" t="str">
        <f>Schema!A481&amp;Schema!B481&amp;Schema!C481&amp;Schema!D481&amp;Schema!E481&amp;Schema!F481</f>
        <v>PRCPKKT</v>
      </c>
      <c r="B468" t="str">
        <f t="shared" si="64"/>
        <v>OP</v>
      </c>
      <c r="C468" s="52">
        <f>IF(A468="","",IF(LEN(Schema!A481)=2,1,IF(LEN(Schema!B481)=2,10,IF(LEN(Schema!C481)=2,100,IF(LEN(Schema!D481)=2,1000,IF(LEN(Schema!E481)=2,10000,0))))))</f>
        <v>0</v>
      </c>
      <c r="D468" s="52">
        <f t="shared" si="65"/>
        <v>10</v>
      </c>
      <c r="E468" s="52">
        <f>IF(A468="","",SUM(Tabel2[[#This Row],[I1]:[I2]]))</f>
        <v>10</v>
      </c>
      <c r="F468" s="53" t="str">
        <f t="shared" si="66"/>
        <v>PP</v>
      </c>
      <c r="G468" s="53" t="str">
        <f t="shared" si="67"/>
        <v>OP</v>
      </c>
      <c r="H468" s="53" t="str">
        <f t="shared" si="68"/>
        <v/>
      </c>
      <c r="I468" s="53" t="str">
        <f t="shared" si="69"/>
        <v/>
      </c>
      <c r="J468" s="53" t="str">
        <f t="shared" si="70"/>
        <v/>
      </c>
      <c r="K468" s="53" t="str">
        <f t="shared" si="71"/>
        <v>PP/OP</v>
      </c>
      <c r="L468" t="str">
        <f>IF(C468="","",IF(LEN(Tabel2[[#This Row],[Entiteit of attribuut]])=2,"",Tabel2[[#This Row],[Entiteit]]&amp;"_"&amp;Tabel2[[#This Row],[Entiteit of attribuut]]))</f>
        <v>OP_PRCPKKT</v>
      </c>
      <c r="M468" t="str">
        <f>IF(Schema!K481="","",Schema!K481)</f>
        <v/>
      </c>
      <c r="N468" t="str">
        <f>IF(Schema!L481="","",Schema!L481)</f>
        <v/>
      </c>
      <c r="O468" t="str">
        <f>IF(Schema!M481="","",Schema!M481)</f>
        <v/>
      </c>
      <c r="P468" t="str">
        <f>IF(Schema!N481="","",Schema!N481)</f>
        <v/>
      </c>
      <c r="Q468" t="str">
        <f>IF(Schema!P481="","",Schema!P481)</f>
        <v>O</v>
      </c>
    </row>
    <row r="469" spans="1:17" x14ac:dyDescent="0.2">
      <c r="A469" t="str">
        <f>Schema!A482&amp;Schema!B482&amp;Schema!C482&amp;Schema!D482&amp;Schema!E482&amp;Schema!F482</f>
        <v>PRCTEKC</v>
      </c>
      <c r="B469" t="str">
        <f t="shared" si="64"/>
        <v>OP</v>
      </c>
      <c r="C469" s="52">
        <f>IF(A469="","",IF(LEN(Schema!A482)=2,1,IF(LEN(Schema!B482)=2,10,IF(LEN(Schema!C482)=2,100,IF(LEN(Schema!D482)=2,1000,IF(LEN(Schema!E482)=2,10000,0))))))</f>
        <v>0</v>
      </c>
      <c r="D469" s="52">
        <f t="shared" si="65"/>
        <v>10</v>
      </c>
      <c r="E469" s="52">
        <f>IF(A469="","",SUM(Tabel2[[#This Row],[I1]:[I2]]))</f>
        <v>10</v>
      </c>
      <c r="F469" s="53" t="str">
        <f t="shared" si="66"/>
        <v>PP</v>
      </c>
      <c r="G469" s="53" t="str">
        <f t="shared" si="67"/>
        <v>OP</v>
      </c>
      <c r="H469" s="53" t="str">
        <f t="shared" si="68"/>
        <v/>
      </c>
      <c r="I469" s="53" t="str">
        <f t="shared" si="69"/>
        <v/>
      </c>
      <c r="J469" s="53" t="str">
        <f t="shared" si="70"/>
        <v/>
      </c>
      <c r="K469" s="53" t="str">
        <f t="shared" si="71"/>
        <v>PP/OP</v>
      </c>
      <c r="L469" t="str">
        <f>IF(C469="","",IF(LEN(Tabel2[[#This Row],[Entiteit of attribuut]])=2,"",Tabel2[[#This Row],[Entiteit]]&amp;"_"&amp;Tabel2[[#This Row],[Entiteit of attribuut]]))</f>
        <v>OP_PRCTEKC</v>
      </c>
      <c r="M469" t="str">
        <f>IF(Schema!K482="","",Schema!K482)</f>
        <v/>
      </c>
      <c r="N469" t="str">
        <f>IF(Schema!L482="","",Schema!L482)</f>
        <v/>
      </c>
      <c r="O469" t="str">
        <f>IF(Schema!M482="","",Schema!M482)</f>
        <v/>
      </c>
      <c r="P469" t="str">
        <f>IF(Schema!N482="","",Schema!N482)</f>
        <v/>
      </c>
      <c r="Q469" t="str">
        <f>IF(Schema!P482="","",Schema!P482)</f>
        <v>O</v>
      </c>
    </row>
    <row r="470" spans="1:17" x14ac:dyDescent="0.2">
      <c r="A470" t="str">
        <f>Schema!A483&amp;Schema!B483&amp;Schema!C483&amp;Schema!D483&amp;Schema!E483&amp;Schema!F483</f>
        <v>PRMPROM</v>
      </c>
      <c r="B470" t="str">
        <f t="shared" si="64"/>
        <v>OP</v>
      </c>
      <c r="C470" s="52">
        <f>IF(A470="","",IF(LEN(Schema!A483)=2,1,IF(LEN(Schema!B483)=2,10,IF(LEN(Schema!C483)=2,100,IF(LEN(Schema!D483)=2,1000,IF(LEN(Schema!E483)=2,10000,0))))))</f>
        <v>0</v>
      </c>
      <c r="D470" s="52">
        <f t="shared" si="65"/>
        <v>10</v>
      </c>
      <c r="E470" s="52">
        <f>IF(A470="","",SUM(Tabel2[[#This Row],[I1]:[I2]]))</f>
        <v>10</v>
      </c>
      <c r="F470" s="53" t="str">
        <f t="shared" si="66"/>
        <v>PP</v>
      </c>
      <c r="G470" s="53" t="str">
        <f t="shared" si="67"/>
        <v>OP</v>
      </c>
      <c r="H470" s="53" t="str">
        <f t="shared" si="68"/>
        <v/>
      </c>
      <c r="I470" s="53" t="str">
        <f t="shared" si="69"/>
        <v/>
      </c>
      <c r="J470" s="53" t="str">
        <f t="shared" si="70"/>
        <v/>
      </c>
      <c r="K470" s="53" t="str">
        <f t="shared" si="71"/>
        <v>PP/OP</v>
      </c>
      <c r="L470" t="str">
        <f>IF(C470="","",IF(LEN(Tabel2[[#This Row],[Entiteit of attribuut]])=2,"",Tabel2[[#This Row],[Entiteit]]&amp;"_"&amp;Tabel2[[#This Row],[Entiteit of attribuut]]))</f>
        <v>OP_PRMPROM</v>
      </c>
      <c r="M470" t="str">
        <f>IF(Schema!K483="","",Schema!K483)</f>
        <v/>
      </c>
      <c r="N470" t="str">
        <f>IF(Schema!L483="","",Schema!L483)</f>
        <v/>
      </c>
      <c r="O470" t="str">
        <f>IF(Schema!M483="","",Schema!M483)</f>
        <v/>
      </c>
      <c r="P470" t="str">
        <f>IF(Schema!N483="","",Schema!N483)</f>
        <v/>
      </c>
      <c r="Q470" t="str">
        <f>IF(Schema!P483="","",Schema!P483)</f>
        <v>O</v>
      </c>
    </row>
    <row r="471" spans="1:17" x14ac:dyDescent="0.2">
      <c r="A471" t="str">
        <f>Schema!A484&amp;Schema!B484&amp;Schema!C484&amp;Schema!D484&amp;Schema!E484&amp;Schema!F484</f>
        <v>RELVRH</v>
      </c>
      <c r="B471" t="str">
        <f t="shared" si="64"/>
        <v>OP</v>
      </c>
      <c r="C471" s="52">
        <f>IF(A471="","",IF(LEN(Schema!A484)=2,1,IF(LEN(Schema!B484)=2,10,IF(LEN(Schema!C484)=2,100,IF(LEN(Schema!D484)=2,1000,IF(LEN(Schema!E484)=2,10000,0))))))</f>
        <v>0</v>
      </c>
      <c r="D471" s="52">
        <f t="shared" si="65"/>
        <v>10</v>
      </c>
      <c r="E471" s="52">
        <f>IF(A471="","",SUM(Tabel2[[#This Row],[I1]:[I2]]))</f>
        <v>10</v>
      </c>
      <c r="F471" s="53" t="str">
        <f t="shared" si="66"/>
        <v>PP</v>
      </c>
      <c r="G471" s="53" t="str">
        <f t="shared" si="67"/>
        <v>OP</v>
      </c>
      <c r="H471" s="53" t="str">
        <f t="shared" si="68"/>
        <v/>
      </c>
      <c r="I471" s="53" t="str">
        <f t="shared" si="69"/>
        <v/>
      </c>
      <c r="J471" s="53" t="str">
        <f t="shared" si="70"/>
        <v/>
      </c>
      <c r="K471" s="53" t="str">
        <f t="shared" si="71"/>
        <v>PP/OP</v>
      </c>
      <c r="L471" t="str">
        <f>IF(C471="","",IF(LEN(Tabel2[[#This Row],[Entiteit of attribuut]])=2,"",Tabel2[[#This Row],[Entiteit]]&amp;"_"&amp;Tabel2[[#This Row],[Entiteit of attribuut]]))</f>
        <v>OP_RELVRH</v>
      </c>
      <c r="M471" t="str">
        <f>IF(Schema!K484="","",Schema!K484)</f>
        <v/>
      </c>
      <c r="N471" t="str">
        <f>IF(Schema!L484="","",Schema!L484)</f>
        <v/>
      </c>
      <c r="O471" t="str">
        <f>IF(Schema!M484="","",Schema!M484)</f>
        <v/>
      </c>
      <c r="P471" t="str">
        <f>IF(Schema!N484="","",Schema!N484)</f>
        <v/>
      </c>
      <c r="Q471" t="str">
        <f>IF(Schema!P484="","",Schema!P484)</f>
        <v>O</v>
      </c>
    </row>
    <row r="472" spans="1:17" x14ac:dyDescent="0.2">
      <c r="A472" t="str">
        <f>Schema!A485&amp;Schema!B485&amp;Schema!C485&amp;Schema!D485&amp;Schema!E485&amp;Schema!F485</f>
        <v>RELVVNR</v>
      </c>
      <c r="B472" t="str">
        <f t="shared" si="64"/>
        <v>OP</v>
      </c>
      <c r="C472" s="52">
        <f>IF(A472="","",IF(LEN(Schema!A485)=2,1,IF(LEN(Schema!B485)=2,10,IF(LEN(Schema!C485)=2,100,IF(LEN(Schema!D485)=2,1000,IF(LEN(Schema!E485)=2,10000,0))))))</f>
        <v>0</v>
      </c>
      <c r="D472" s="52">
        <f t="shared" si="65"/>
        <v>10</v>
      </c>
      <c r="E472" s="52">
        <f>IF(A472="","",SUM(Tabel2[[#This Row],[I1]:[I2]]))</f>
        <v>10</v>
      </c>
      <c r="F472" s="53" t="str">
        <f t="shared" si="66"/>
        <v>PP</v>
      </c>
      <c r="G472" s="53" t="str">
        <f t="shared" si="67"/>
        <v>OP</v>
      </c>
      <c r="H472" s="53" t="str">
        <f t="shared" si="68"/>
        <v/>
      </c>
      <c r="I472" s="53" t="str">
        <f t="shared" si="69"/>
        <v/>
      </c>
      <c r="J472" s="53" t="str">
        <f t="shared" si="70"/>
        <v/>
      </c>
      <c r="K472" s="53" t="str">
        <f t="shared" si="71"/>
        <v>PP/OP</v>
      </c>
      <c r="L472" t="str">
        <f>IF(C472="","",IF(LEN(Tabel2[[#This Row],[Entiteit of attribuut]])=2,"",Tabel2[[#This Row],[Entiteit]]&amp;"_"&amp;Tabel2[[#This Row],[Entiteit of attribuut]]))</f>
        <v>OP_RELVVNR</v>
      </c>
      <c r="M472" t="str">
        <f>IF(Schema!K485="","",Schema!K485)</f>
        <v/>
      </c>
      <c r="N472" t="str">
        <f>IF(Schema!L485="","",Schema!L485)</f>
        <v/>
      </c>
      <c r="O472" t="str">
        <f>IF(Schema!M485="","",Schema!M485)</f>
        <v/>
      </c>
      <c r="P472" t="str">
        <f>IF(Schema!N485="","",Schema!N485)</f>
        <v/>
      </c>
      <c r="Q472" t="str">
        <f>IF(Schema!P485="","",Schema!P485)</f>
        <v>O</v>
      </c>
    </row>
    <row r="473" spans="1:17" x14ac:dyDescent="0.2">
      <c r="A473" t="str">
        <f>Schema!A486&amp;Schema!B486&amp;Schema!C486&amp;Schema!D486&amp;Schema!E486&amp;Schema!F486</f>
        <v>RJRCOR</v>
      </c>
      <c r="B473" t="str">
        <f t="shared" si="64"/>
        <v>OP</v>
      </c>
      <c r="C473" s="52">
        <f>IF(A473="","",IF(LEN(Schema!A486)=2,1,IF(LEN(Schema!B486)=2,10,IF(LEN(Schema!C486)=2,100,IF(LEN(Schema!D486)=2,1000,IF(LEN(Schema!E486)=2,10000,0))))))</f>
        <v>0</v>
      </c>
      <c r="D473" s="52">
        <f t="shared" si="65"/>
        <v>10</v>
      </c>
      <c r="E473" s="52">
        <f>IF(A473="","",SUM(Tabel2[[#This Row],[I1]:[I2]]))</f>
        <v>10</v>
      </c>
      <c r="F473" s="53" t="str">
        <f t="shared" si="66"/>
        <v>PP</v>
      </c>
      <c r="G473" s="53" t="str">
        <f t="shared" si="67"/>
        <v>OP</v>
      </c>
      <c r="H473" s="53" t="str">
        <f t="shared" si="68"/>
        <v/>
      </c>
      <c r="I473" s="53" t="str">
        <f t="shared" si="69"/>
        <v/>
      </c>
      <c r="J473" s="53" t="str">
        <f t="shared" si="70"/>
        <v/>
      </c>
      <c r="K473" s="53" t="str">
        <f t="shared" si="71"/>
        <v>PP/OP</v>
      </c>
      <c r="L473" t="str">
        <f>IF(C473="","",IF(LEN(Tabel2[[#This Row],[Entiteit of attribuut]])=2,"",Tabel2[[#This Row],[Entiteit]]&amp;"_"&amp;Tabel2[[#This Row],[Entiteit of attribuut]]))</f>
        <v>OP_RJRCOR</v>
      </c>
      <c r="M473" t="str">
        <f>IF(Schema!K486="","",Schema!K486)</f>
        <v/>
      </c>
      <c r="N473" t="str">
        <f>IF(Schema!L486="","",Schema!L486)</f>
        <v/>
      </c>
      <c r="O473" t="str">
        <f>IF(Schema!M486="","",Schema!M486)</f>
        <v/>
      </c>
      <c r="P473" t="str">
        <f>IF(Schema!N486="","",Schema!N486)</f>
        <v/>
      </c>
      <c r="Q473" t="str">
        <f>IF(Schema!P486="","",Schema!P486)</f>
        <v>O</v>
      </c>
    </row>
    <row r="474" spans="1:17" x14ac:dyDescent="0.2">
      <c r="A474" t="str">
        <f>Schema!A487&amp;Schema!B487&amp;Schema!C487&amp;Schema!D487&amp;Schema!E487&amp;Schema!F487</f>
        <v>TCORBDR</v>
      </c>
      <c r="B474" t="str">
        <f t="shared" si="64"/>
        <v>OP</v>
      </c>
      <c r="C474" s="52">
        <f>IF(A474="","",IF(LEN(Schema!A487)=2,1,IF(LEN(Schema!B487)=2,10,IF(LEN(Schema!C487)=2,100,IF(LEN(Schema!D487)=2,1000,IF(LEN(Schema!E487)=2,10000,0))))))</f>
        <v>0</v>
      </c>
      <c r="D474" s="52">
        <f t="shared" si="65"/>
        <v>10</v>
      </c>
      <c r="E474" s="52">
        <f>IF(A474="","",SUM(Tabel2[[#This Row],[I1]:[I2]]))</f>
        <v>10</v>
      </c>
      <c r="F474" s="53" t="str">
        <f t="shared" si="66"/>
        <v>PP</v>
      </c>
      <c r="G474" s="53" t="str">
        <f t="shared" si="67"/>
        <v>OP</v>
      </c>
      <c r="H474" s="53" t="str">
        <f t="shared" si="68"/>
        <v/>
      </c>
      <c r="I474" s="53" t="str">
        <f t="shared" si="69"/>
        <v/>
      </c>
      <c r="J474" s="53" t="str">
        <f t="shared" si="70"/>
        <v/>
      </c>
      <c r="K474" s="53" t="str">
        <f t="shared" si="71"/>
        <v>PP/OP</v>
      </c>
      <c r="L474" t="str">
        <f>IF(C474="","",IF(LEN(Tabel2[[#This Row],[Entiteit of attribuut]])=2,"",Tabel2[[#This Row],[Entiteit]]&amp;"_"&amp;Tabel2[[#This Row],[Entiteit of attribuut]]))</f>
        <v>OP_TCORBDR</v>
      </c>
      <c r="M474" t="str">
        <f>IF(Schema!K487="","",Schema!K487)</f>
        <v/>
      </c>
      <c r="N474" t="str">
        <f>IF(Schema!L487="","",Schema!L487)</f>
        <v/>
      </c>
      <c r="O474" t="str">
        <f>IF(Schema!M487="","",Schema!M487)</f>
        <v/>
      </c>
      <c r="P474" t="str">
        <f>IF(Schema!N487="","",Schema!N487)</f>
        <v/>
      </c>
      <c r="Q474" t="str">
        <f>IF(Schema!P487="","",Schema!P487)</f>
        <v>O</v>
      </c>
    </row>
    <row r="475" spans="1:17" x14ac:dyDescent="0.2">
      <c r="A475" t="str">
        <f>Schema!A488&amp;Schema!B488&amp;Schema!C488&amp;Schema!D488&amp;Schema!E488&amp;Schema!F488</f>
        <v>VEERB</v>
      </c>
      <c r="B475" t="str">
        <f t="shared" si="64"/>
        <v>OP</v>
      </c>
      <c r="C475" s="52">
        <f>IF(A475="","",IF(LEN(Schema!A488)=2,1,IF(LEN(Schema!B488)=2,10,IF(LEN(Schema!C488)=2,100,IF(LEN(Schema!D488)=2,1000,IF(LEN(Schema!E488)=2,10000,0))))))</f>
        <v>0</v>
      </c>
      <c r="D475" s="52">
        <f t="shared" si="65"/>
        <v>10</v>
      </c>
      <c r="E475" s="52">
        <f>IF(A475="","",SUM(Tabel2[[#This Row],[I1]:[I2]]))</f>
        <v>10</v>
      </c>
      <c r="F475" s="53" t="str">
        <f t="shared" si="66"/>
        <v>PP</v>
      </c>
      <c r="G475" s="53" t="str">
        <f t="shared" si="67"/>
        <v>OP</v>
      </c>
      <c r="H475" s="53" t="str">
        <f t="shared" si="68"/>
        <v/>
      </c>
      <c r="I475" s="53" t="str">
        <f t="shared" si="69"/>
        <v/>
      </c>
      <c r="J475" s="53" t="str">
        <f t="shared" si="70"/>
        <v/>
      </c>
      <c r="K475" s="53" t="str">
        <f t="shared" si="71"/>
        <v>PP/OP</v>
      </c>
      <c r="L475" t="str">
        <f>IF(C475="","",IF(LEN(Tabel2[[#This Row],[Entiteit of attribuut]])=2,"",Tabel2[[#This Row],[Entiteit]]&amp;"_"&amp;Tabel2[[#This Row],[Entiteit of attribuut]]))</f>
        <v>OP_VEERB</v>
      </c>
      <c r="M475" t="str">
        <f>IF(Schema!K488="","",Schema!K488)</f>
        <v/>
      </c>
      <c r="N475" t="str">
        <f>IF(Schema!L488="","",Schema!L488)</f>
        <v/>
      </c>
      <c r="O475" t="str">
        <f>IF(Schema!M488="","",Schema!M488)</f>
        <v/>
      </c>
      <c r="P475" t="str">
        <f>IF(Schema!N488="","",Schema!N488)</f>
        <v/>
      </c>
      <c r="Q475" t="str">
        <f>IF(Schema!P488="","",Schema!P488)</f>
        <v>LEEG</v>
      </c>
    </row>
    <row r="476" spans="1:17" x14ac:dyDescent="0.2">
      <c r="A476" t="str">
        <f>Schema!A489&amp;Schema!B489&amp;Schema!C489&amp;Schema!D489&amp;Schema!E489&amp;Schema!F489</f>
        <v>VERZSOM</v>
      </c>
      <c r="B476" t="str">
        <f t="shared" si="64"/>
        <v>OP</v>
      </c>
      <c r="C476" s="52">
        <f>IF(A476="","",IF(LEN(Schema!A489)=2,1,IF(LEN(Schema!B489)=2,10,IF(LEN(Schema!C489)=2,100,IF(LEN(Schema!D489)=2,1000,IF(LEN(Schema!E489)=2,10000,0))))))</f>
        <v>0</v>
      </c>
      <c r="D476" s="52">
        <f t="shared" si="65"/>
        <v>10</v>
      </c>
      <c r="E476" s="52">
        <f>IF(A476="","",SUM(Tabel2[[#This Row],[I1]:[I2]]))</f>
        <v>10</v>
      </c>
      <c r="F476" s="53" t="str">
        <f t="shared" si="66"/>
        <v>PP</v>
      </c>
      <c r="G476" s="53" t="str">
        <f t="shared" si="67"/>
        <v>OP</v>
      </c>
      <c r="H476" s="53" t="str">
        <f t="shared" si="68"/>
        <v/>
      </c>
      <c r="I476" s="53" t="str">
        <f t="shared" si="69"/>
        <v/>
      </c>
      <c r="J476" s="53" t="str">
        <f t="shared" si="70"/>
        <v/>
      </c>
      <c r="K476" s="53" t="str">
        <f t="shared" si="71"/>
        <v>PP/OP</v>
      </c>
      <c r="L476" t="str">
        <f>IF(C476="","",IF(LEN(Tabel2[[#This Row],[Entiteit of attribuut]])=2,"",Tabel2[[#This Row],[Entiteit]]&amp;"_"&amp;Tabel2[[#This Row],[Entiteit of attribuut]]))</f>
        <v>OP_VERZSOM</v>
      </c>
      <c r="M476" t="str">
        <f>IF(Schema!K489="","",Schema!K489)</f>
        <v/>
      </c>
      <c r="N476" t="str">
        <f>IF(Schema!L489="","",Schema!L489)</f>
        <v/>
      </c>
      <c r="O476" t="str">
        <f>IF(Schema!M489="","",Schema!M489)</f>
        <v/>
      </c>
      <c r="P476" t="str">
        <f>IF(Schema!N489="","",Schema!N489)</f>
        <v/>
      </c>
      <c r="Q476" t="str">
        <f>IF(Schema!P489="","",Schema!P489)</f>
        <v>O</v>
      </c>
    </row>
    <row r="477" spans="1:17" x14ac:dyDescent="0.2">
      <c r="A477" t="str">
        <f>Schema!A490&amp;Schema!B490&amp;Schema!C490&amp;Schema!D490&amp;Schema!E490&amp;Schema!F490</f>
        <v>VGBRA</v>
      </c>
      <c r="B477" t="str">
        <f t="shared" si="64"/>
        <v>OP</v>
      </c>
      <c r="C477" s="52">
        <f>IF(A477="","",IF(LEN(Schema!A490)=2,1,IF(LEN(Schema!B490)=2,10,IF(LEN(Schema!C490)=2,100,IF(LEN(Schema!D490)=2,1000,IF(LEN(Schema!E490)=2,10000,0))))))</f>
        <v>0</v>
      </c>
      <c r="D477" s="52">
        <f t="shared" si="65"/>
        <v>10</v>
      </c>
      <c r="E477" s="52">
        <f>IF(A477="","",SUM(Tabel2[[#This Row],[I1]:[I2]]))</f>
        <v>10</v>
      </c>
      <c r="F477" s="53" t="str">
        <f t="shared" si="66"/>
        <v>PP</v>
      </c>
      <c r="G477" s="53" t="str">
        <f t="shared" si="67"/>
        <v>OP</v>
      </c>
      <c r="H477" s="53" t="str">
        <f t="shared" si="68"/>
        <v/>
      </c>
      <c r="I477" s="53" t="str">
        <f t="shared" si="69"/>
        <v/>
      </c>
      <c r="J477" s="53" t="str">
        <f t="shared" si="70"/>
        <v/>
      </c>
      <c r="K477" s="53" t="str">
        <f t="shared" si="71"/>
        <v>PP/OP</v>
      </c>
      <c r="L477" t="str">
        <f>IF(C477="","",IF(LEN(Tabel2[[#This Row],[Entiteit of attribuut]])=2,"",Tabel2[[#This Row],[Entiteit]]&amp;"_"&amp;Tabel2[[#This Row],[Entiteit of attribuut]]))</f>
        <v>OP_VGBRA</v>
      </c>
      <c r="M477" t="str">
        <f>IF(Schema!K490="","",Schema!K490)</f>
        <v/>
      </c>
      <c r="N477" t="str">
        <f>IF(Schema!L490="","",Schema!L490)</f>
        <v/>
      </c>
      <c r="O477" t="str">
        <f>IF(Schema!M490="","",Schema!M490)</f>
        <v/>
      </c>
      <c r="P477" t="str">
        <f>IF(Schema!N490="","",Schema!N490)</f>
        <v/>
      </c>
      <c r="Q477" t="str">
        <f>IF(Schema!P490="","",Schema!P490)</f>
        <v>O</v>
      </c>
    </row>
    <row r="478" spans="1:17" x14ac:dyDescent="0.2">
      <c r="A478" t="str">
        <f>Schema!A491&amp;Schema!B491&amp;Schema!C491&amp;Schema!D491&amp;Schema!E491&amp;Schema!F491</f>
        <v>VOLGNUM</v>
      </c>
      <c r="B478" t="str">
        <f t="shared" si="64"/>
        <v>OP</v>
      </c>
      <c r="C478" s="52">
        <f>IF(A478="","",IF(LEN(Schema!A491)=2,1,IF(LEN(Schema!B491)=2,10,IF(LEN(Schema!C491)=2,100,IF(LEN(Schema!D491)=2,1000,IF(LEN(Schema!E491)=2,10000,0))))))</f>
        <v>0</v>
      </c>
      <c r="D478" s="52">
        <f t="shared" si="65"/>
        <v>10</v>
      </c>
      <c r="E478" s="52">
        <f>IF(A478="","",SUM(Tabel2[[#This Row],[I1]:[I2]]))</f>
        <v>10</v>
      </c>
      <c r="F478" s="53" t="str">
        <f t="shared" si="66"/>
        <v>PP</v>
      </c>
      <c r="G478" s="53" t="str">
        <f t="shared" si="67"/>
        <v>OP</v>
      </c>
      <c r="H478" s="53" t="str">
        <f t="shared" si="68"/>
        <v/>
      </c>
      <c r="I478" s="53" t="str">
        <f t="shared" si="69"/>
        <v/>
      </c>
      <c r="J478" s="53" t="str">
        <f t="shared" si="70"/>
        <v/>
      </c>
      <c r="K478" s="53" t="str">
        <f t="shared" si="71"/>
        <v>PP/OP</v>
      </c>
      <c r="L478" t="str">
        <f>IF(C478="","",IF(LEN(Tabel2[[#This Row],[Entiteit of attribuut]])=2,"",Tabel2[[#This Row],[Entiteit]]&amp;"_"&amp;Tabel2[[#This Row],[Entiteit of attribuut]]))</f>
        <v>OP_VOLGNUM</v>
      </c>
      <c r="M478" t="str">
        <f>IF(Schema!K491="","",Schema!K491)</f>
        <v/>
      </c>
      <c r="N478" t="str">
        <f>IF(Schema!L491="","",Schema!L491)</f>
        <v/>
      </c>
      <c r="O478" t="str">
        <f>IF(Schema!M491="","",Schema!M491)</f>
        <v/>
      </c>
      <c r="P478" t="str">
        <f>IF(Schema!N491="","",Schema!N491)</f>
        <v/>
      </c>
      <c r="Q478" t="str">
        <f>IF(Schema!P491="","",Schema!P491)</f>
        <v>LEEG</v>
      </c>
    </row>
    <row r="479" spans="1:17" x14ac:dyDescent="0.2">
      <c r="A479" t="str">
        <f>Schema!A492&amp;Schema!B492&amp;Schema!C492&amp;Schema!D492&amp;Schema!E492&amp;Schema!F492</f>
        <v>VRWRKCD</v>
      </c>
      <c r="B479" t="str">
        <f t="shared" si="64"/>
        <v>OP</v>
      </c>
      <c r="C479" s="52">
        <f>IF(A479="","",IF(LEN(Schema!A492)=2,1,IF(LEN(Schema!B492)=2,10,IF(LEN(Schema!C492)=2,100,IF(LEN(Schema!D492)=2,1000,IF(LEN(Schema!E492)=2,10000,0))))))</f>
        <v>0</v>
      </c>
      <c r="D479" s="52">
        <f t="shared" si="65"/>
        <v>10</v>
      </c>
      <c r="E479" s="52">
        <f>IF(A479="","",SUM(Tabel2[[#This Row],[I1]:[I2]]))</f>
        <v>10</v>
      </c>
      <c r="F479" s="53" t="str">
        <f t="shared" si="66"/>
        <v>PP</v>
      </c>
      <c r="G479" s="53" t="str">
        <f t="shared" si="67"/>
        <v>OP</v>
      </c>
      <c r="H479" s="53" t="str">
        <f t="shared" si="68"/>
        <v/>
      </c>
      <c r="I479" s="53" t="str">
        <f t="shared" si="69"/>
        <v/>
      </c>
      <c r="J479" s="53" t="str">
        <f t="shared" si="70"/>
        <v/>
      </c>
      <c r="K479" s="53" t="str">
        <f t="shared" si="71"/>
        <v>PP/OP</v>
      </c>
      <c r="L479" t="str">
        <f>IF(C479="","",IF(LEN(Tabel2[[#This Row],[Entiteit of attribuut]])=2,"",Tabel2[[#This Row],[Entiteit]]&amp;"_"&amp;Tabel2[[#This Row],[Entiteit of attribuut]]))</f>
        <v>OP_VRWRKCD</v>
      </c>
      <c r="M479" t="str">
        <f>IF(Schema!K492="","",Schema!K492)</f>
        <v/>
      </c>
      <c r="N479" t="str">
        <f>IF(Schema!L492="","",Schema!L492)</f>
        <v/>
      </c>
      <c r="O479" t="str">
        <f>IF(Schema!M492="","",Schema!M492)</f>
        <v/>
      </c>
      <c r="P479" t="str">
        <f>IF(Schema!N492="","",Schema!N492)</f>
        <v/>
      </c>
      <c r="Q479" t="str">
        <f>IF(Schema!P492="","",Schema!P492)</f>
        <v>LEEG</v>
      </c>
    </row>
    <row r="480" spans="1:17" x14ac:dyDescent="0.2">
      <c r="A480" t="str">
        <f>Schema!A493&amp;Schema!B493&amp;Schema!C493&amp;Schema!D493&amp;Schema!E493&amp;Schema!F493</f>
        <v>VZBEIGB</v>
      </c>
      <c r="B480" t="str">
        <f t="shared" si="64"/>
        <v>OP</v>
      </c>
      <c r="C480" s="52">
        <f>IF(A480="","",IF(LEN(Schema!A493)=2,1,IF(LEN(Schema!B493)=2,10,IF(LEN(Schema!C493)=2,100,IF(LEN(Schema!D493)=2,1000,IF(LEN(Schema!E493)=2,10000,0))))))</f>
        <v>0</v>
      </c>
      <c r="D480" s="52">
        <f t="shared" si="65"/>
        <v>10</v>
      </c>
      <c r="E480" s="52">
        <f>IF(A480="","",SUM(Tabel2[[#This Row],[I1]:[I2]]))</f>
        <v>10</v>
      </c>
      <c r="F480" s="53" t="str">
        <f t="shared" si="66"/>
        <v>PP</v>
      </c>
      <c r="G480" s="53" t="str">
        <f t="shared" si="67"/>
        <v>OP</v>
      </c>
      <c r="H480" s="53" t="str">
        <f t="shared" si="68"/>
        <v/>
      </c>
      <c r="I480" s="53" t="str">
        <f t="shared" si="69"/>
        <v/>
      </c>
      <c r="J480" s="53" t="str">
        <f t="shared" si="70"/>
        <v/>
      </c>
      <c r="K480" s="53" t="str">
        <f t="shared" si="71"/>
        <v>PP/OP</v>
      </c>
      <c r="L480" t="str">
        <f>IF(C480="","",IF(LEN(Tabel2[[#This Row],[Entiteit of attribuut]])=2,"",Tabel2[[#This Row],[Entiteit]]&amp;"_"&amp;Tabel2[[#This Row],[Entiteit of attribuut]]))</f>
        <v>OP_VZBEIGB</v>
      </c>
      <c r="M480" t="str">
        <f>IF(Schema!K493="","",Schema!K493)</f>
        <v/>
      </c>
      <c r="N480" t="str">
        <f>IF(Schema!L493="","",Schema!L493)</f>
        <v/>
      </c>
      <c r="O480" t="str">
        <f>IF(Schema!M493="","",Schema!M493)</f>
        <v/>
      </c>
      <c r="P480" t="str">
        <f>IF(Schema!N493="","",Schema!N493)</f>
        <v/>
      </c>
      <c r="Q480" t="str">
        <f>IF(Schema!P493="","",Schema!P493)</f>
        <v>LEEG</v>
      </c>
    </row>
    <row r="481" spans="1:17" x14ac:dyDescent="0.2">
      <c r="A481" t="str">
        <f>Schema!A494&amp;Schema!B494&amp;Schema!C494&amp;Schema!D494&amp;Schema!E494&amp;Schema!F494</f>
        <v>VZSHBWO</v>
      </c>
      <c r="B481" t="str">
        <f t="shared" si="64"/>
        <v>OP</v>
      </c>
      <c r="C481" s="52">
        <f>IF(A481="","",IF(LEN(Schema!A494)=2,1,IF(LEN(Schema!B494)=2,10,IF(LEN(Schema!C494)=2,100,IF(LEN(Schema!D494)=2,1000,IF(LEN(Schema!E494)=2,10000,0))))))</f>
        <v>0</v>
      </c>
      <c r="D481" s="52">
        <f t="shared" si="65"/>
        <v>10</v>
      </c>
      <c r="E481" s="52">
        <f>IF(A481="","",SUM(Tabel2[[#This Row],[I1]:[I2]]))</f>
        <v>10</v>
      </c>
      <c r="F481" s="53" t="str">
        <f t="shared" si="66"/>
        <v>PP</v>
      </c>
      <c r="G481" s="53" t="str">
        <f t="shared" si="67"/>
        <v>OP</v>
      </c>
      <c r="H481" s="53" t="str">
        <f t="shared" si="68"/>
        <v/>
      </c>
      <c r="I481" s="53" t="str">
        <f t="shared" si="69"/>
        <v/>
      </c>
      <c r="J481" s="53" t="str">
        <f t="shared" si="70"/>
        <v/>
      </c>
      <c r="K481" s="53" t="str">
        <f t="shared" si="71"/>
        <v>PP/OP</v>
      </c>
      <c r="L481" t="str">
        <f>IF(C481="","",IF(LEN(Tabel2[[#This Row],[Entiteit of attribuut]])=2,"",Tabel2[[#This Row],[Entiteit]]&amp;"_"&amp;Tabel2[[#This Row],[Entiteit of attribuut]]))</f>
        <v>OP_VZSHBWO</v>
      </c>
      <c r="M481" t="str">
        <f>IF(Schema!K494="","",Schema!K494)</f>
        <v/>
      </c>
      <c r="N481" t="str">
        <f>IF(Schema!L494="","",Schema!L494)</f>
        <v/>
      </c>
      <c r="O481" t="str">
        <f>IF(Schema!M494="","",Schema!M494)</f>
        <v/>
      </c>
      <c r="P481" t="str">
        <f>IF(Schema!N494="","",Schema!N494)</f>
        <v/>
      </c>
      <c r="Q481" t="str">
        <f>IF(Schema!P494="","",Schema!P494)</f>
        <v>LEEG</v>
      </c>
    </row>
    <row r="482" spans="1:17" x14ac:dyDescent="0.2">
      <c r="A482" t="str">
        <f>Schema!A495&amp;Schema!B495&amp;Schema!C495&amp;Schema!D495&amp;Schema!E495&amp;Schema!F495</f>
        <v>WPREMBP</v>
      </c>
      <c r="B482" t="str">
        <f t="shared" si="64"/>
        <v>OP</v>
      </c>
      <c r="C482" s="52">
        <f>IF(A482="","",IF(LEN(Schema!A495)=2,1,IF(LEN(Schema!B495)=2,10,IF(LEN(Schema!C495)=2,100,IF(LEN(Schema!D495)=2,1000,IF(LEN(Schema!E495)=2,10000,0))))))</f>
        <v>0</v>
      </c>
      <c r="D482" s="52">
        <f t="shared" si="65"/>
        <v>10</v>
      </c>
      <c r="E482" s="52">
        <f>IF(A482="","",SUM(Tabel2[[#This Row],[I1]:[I2]]))</f>
        <v>10</v>
      </c>
      <c r="F482" s="53" t="str">
        <f t="shared" si="66"/>
        <v>PP</v>
      </c>
      <c r="G482" s="53" t="str">
        <f t="shared" si="67"/>
        <v>OP</v>
      </c>
      <c r="H482" s="53" t="str">
        <f t="shared" si="68"/>
        <v/>
      </c>
      <c r="I482" s="53" t="str">
        <f t="shared" si="69"/>
        <v/>
      </c>
      <c r="J482" s="53" t="str">
        <f t="shared" si="70"/>
        <v/>
      </c>
      <c r="K482" s="53" t="str">
        <f t="shared" si="71"/>
        <v>PP/OP</v>
      </c>
      <c r="L482" t="str">
        <f>IF(C482="","",IF(LEN(Tabel2[[#This Row],[Entiteit of attribuut]])=2,"",Tabel2[[#This Row],[Entiteit]]&amp;"_"&amp;Tabel2[[#This Row],[Entiteit of attribuut]]))</f>
        <v>OP_WPREMBP</v>
      </c>
      <c r="M482" t="str">
        <f>IF(Schema!K495="","",Schema!K495)</f>
        <v/>
      </c>
      <c r="N482" t="str">
        <f>IF(Schema!L495="","",Schema!L495)</f>
        <v/>
      </c>
      <c r="O482" t="str">
        <f>IF(Schema!M495="","",Schema!M495)</f>
        <v/>
      </c>
      <c r="P482" t="str">
        <f>IF(Schema!N495="","",Schema!N495)</f>
        <v/>
      </c>
      <c r="Q482" t="str">
        <f>IF(Schema!P495="","",Schema!P495)</f>
        <v>O</v>
      </c>
    </row>
    <row r="483" spans="1:17" x14ac:dyDescent="0.2">
      <c r="A483" t="str">
        <f>Schema!A496&amp;Schema!B496&amp;Schema!C496&amp;Schema!D496&amp;Schema!E496&amp;Schema!F496</f>
        <v>MP</v>
      </c>
      <c r="B483" t="str">
        <f t="shared" si="64"/>
        <v>MP</v>
      </c>
      <c r="C483" s="52">
        <f>IF(A483="","",IF(LEN(Schema!A496)=2,1,IF(LEN(Schema!B496)=2,10,IF(LEN(Schema!C496)=2,100,IF(LEN(Schema!D496)=2,1000,IF(LEN(Schema!E496)=2,10000,0))))))</f>
        <v>100</v>
      </c>
      <c r="D483" s="52">
        <f t="shared" si="65"/>
        <v>100</v>
      </c>
      <c r="E483" s="52">
        <f>IF(A483="","",SUM(Tabel2[[#This Row],[I1]:[I2]]))</f>
        <v>200</v>
      </c>
      <c r="F483" s="53" t="str">
        <f t="shared" si="66"/>
        <v>PP</v>
      </c>
      <c r="G483" s="53" t="str">
        <f t="shared" si="67"/>
        <v>OP</v>
      </c>
      <c r="H483" s="53" t="str">
        <f t="shared" si="68"/>
        <v>MP</v>
      </c>
      <c r="I483" s="53" t="str">
        <f t="shared" si="69"/>
        <v/>
      </c>
      <c r="J483" s="53" t="str">
        <f t="shared" si="70"/>
        <v/>
      </c>
      <c r="K483" s="53" t="str">
        <f t="shared" si="71"/>
        <v>PP/OP/MP</v>
      </c>
      <c r="L483" t="str">
        <f>IF(C483="","",IF(LEN(Tabel2[[#This Row],[Entiteit of attribuut]])=2,"",Tabel2[[#This Row],[Entiteit]]&amp;"_"&amp;Tabel2[[#This Row],[Entiteit of attribuut]]))</f>
        <v/>
      </c>
      <c r="M483" t="str">
        <f>IF(Schema!K496="","",Schema!K496)</f>
        <v/>
      </c>
      <c r="N483" t="str">
        <f>IF(Schema!L496="","",Schema!L496)</f>
        <v/>
      </c>
      <c r="O483" t="str">
        <f>IF(Schema!M496="","",Schema!M496)</f>
        <v/>
      </c>
      <c r="P483" t="str">
        <f>IF(Schema!N496="","",Schema!N496)</f>
        <v/>
      </c>
      <c r="Q483" t="str">
        <f>IF(Schema!P496="","",Schema!P496)</f>
        <v>O</v>
      </c>
    </row>
    <row r="484" spans="1:17" x14ac:dyDescent="0.2">
      <c r="A484" t="str">
        <f>Schema!A497&amp;Schema!B497&amp;Schema!C497&amp;Schema!D497&amp;Schema!E497&amp;Schema!F497</f>
        <v>MYAAND</v>
      </c>
      <c r="B484" t="str">
        <f t="shared" si="64"/>
        <v>MP</v>
      </c>
      <c r="C484" s="52">
        <f>IF(A484="","",IF(LEN(Schema!A497)=2,1,IF(LEN(Schema!B497)=2,10,IF(LEN(Schema!C497)=2,100,IF(LEN(Schema!D497)=2,1000,IF(LEN(Schema!E497)=2,10000,0))))))</f>
        <v>0</v>
      </c>
      <c r="D484" s="52">
        <f t="shared" si="65"/>
        <v>100</v>
      </c>
      <c r="E484" s="52">
        <f>IF(A484="","",SUM(Tabel2[[#This Row],[I1]:[I2]]))</f>
        <v>100</v>
      </c>
      <c r="F484" s="53" t="str">
        <f t="shared" si="66"/>
        <v>PP</v>
      </c>
      <c r="G484" s="53" t="str">
        <f t="shared" si="67"/>
        <v>OP</v>
      </c>
      <c r="H484" s="53" t="str">
        <f t="shared" si="68"/>
        <v>MP</v>
      </c>
      <c r="I484" s="53" t="str">
        <f t="shared" si="69"/>
        <v/>
      </c>
      <c r="J484" s="53" t="str">
        <f t="shared" si="70"/>
        <v/>
      </c>
      <c r="K484" s="53" t="str">
        <f t="shared" si="71"/>
        <v>PP/OP/MP</v>
      </c>
      <c r="L484" t="str">
        <f>IF(C484="","",IF(LEN(Tabel2[[#This Row],[Entiteit of attribuut]])=2,"",Tabel2[[#This Row],[Entiteit]]&amp;"_"&amp;Tabel2[[#This Row],[Entiteit of attribuut]]))</f>
        <v>MP_MYAAND</v>
      </c>
      <c r="M484" t="str">
        <f>IF(Schema!K497="","",Schema!K497)</f>
        <v/>
      </c>
      <c r="N484" t="str">
        <f>IF(Schema!L497="","",Schema!L497)</f>
        <v/>
      </c>
      <c r="O484" t="str">
        <f>IF(Schema!M497="","",Schema!M497)</f>
        <v/>
      </c>
      <c r="P484" t="str">
        <f>IF(Schema!N497="","",Schema!N497)</f>
        <v/>
      </c>
      <c r="Q484" t="str">
        <f>IF(Schema!P497="","",Schema!P497)</f>
        <v>O</v>
      </c>
    </row>
    <row r="485" spans="1:17" x14ac:dyDescent="0.2">
      <c r="A485" t="str">
        <f>Schema!A498&amp;Schema!B498&amp;Schema!C498&amp;Schema!D498&amp;Schema!E498&amp;Schema!F498</f>
        <v>POOLNUM</v>
      </c>
      <c r="B485" t="str">
        <f t="shared" si="64"/>
        <v>MP</v>
      </c>
      <c r="C485" s="52">
        <f>IF(A485="","",IF(LEN(Schema!A498)=2,1,IF(LEN(Schema!B498)=2,10,IF(LEN(Schema!C498)=2,100,IF(LEN(Schema!D498)=2,1000,IF(LEN(Schema!E498)=2,10000,0))))))</f>
        <v>0</v>
      </c>
      <c r="D485" s="52">
        <f t="shared" si="65"/>
        <v>100</v>
      </c>
      <c r="E485" s="52">
        <f>IF(A485="","",SUM(Tabel2[[#This Row],[I1]:[I2]]))</f>
        <v>100</v>
      </c>
      <c r="F485" s="53" t="str">
        <f t="shared" si="66"/>
        <v>PP</v>
      </c>
      <c r="G485" s="53" t="str">
        <f t="shared" si="67"/>
        <v>OP</v>
      </c>
      <c r="H485" s="53" t="str">
        <f t="shared" si="68"/>
        <v>MP</v>
      </c>
      <c r="I485" s="53" t="str">
        <f t="shared" si="69"/>
        <v/>
      </c>
      <c r="J485" s="53" t="str">
        <f t="shared" si="70"/>
        <v/>
      </c>
      <c r="K485" s="53" t="str">
        <f t="shared" si="71"/>
        <v>PP/OP/MP</v>
      </c>
      <c r="L485" t="str">
        <f>IF(C485="","",IF(LEN(Tabel2[[#This Row],[Entiteit of attribuut]])=2,"",Tabel2[[#This Row],[Entiteit]]&amp;"_"&amp;Tabel2[[#This Row],[Entiteit of attribuut]]))</f>
        <v>MP_POOLNUM</v>
      </c>
      <c r="M485" t="str">
        <f>IF(Schema!K498="","",Schema!K498)</f>
        <v/>
      </c>
      <c r="N485" t="str">
        <f>IF(Schema!L498="","",Schema!L498)</f>
        <v/>
      </c>
      <c r="O485" t="str">
        <f>IF(Schema!M498="","",Schema!M498)</f>
        <v/>
      </c>
      <c r="P485" t="str">
        <f>IF(Schema!N498="","",Schema!N498)</f>
        <v/>
      </c>
      <c r="Q485" t="str">
        <f>IF(Schema!P498="","",Schema!P498)</f>
        <v>V</v>
      </c>
    </row>
    <row r="486" spans="1:17" x14ac:dyDescent="0.2">
      <c r="A486" t="str">
        <f>Schema!A499&amp;Schema!B499&amp;Schema!C499&amp;Schema!D499&amp;Schema!E499&amp;Schema!F499</f>
        <v>PLLEAD</v>
      </c>
      <c r="B486" t="str">
        <f t="shared" si="64"/>
        <v>MP</v>
      </c>
      <c r="C486" s="52">
        <f>IF(A486="","",IF(LEN(Schema!A499)=2,1,IF(LEN(Schema!B499)=2,10,IF(LEN(Schema!C499)=2,100,IF(LEN(Schema!D499)=2,1000,IF(LEN(Schema!E499)=2,10000,0))))))</f>
        <v>0</v>
      </c>
      <c r="D486" s="52">
        <f t="shared" si="65"/>
        <v>100</v>
      </c>
      <c r="E486" s="52">
        <f>IF(A486="","",SUM(Tabel2[[#This Row],[I1]:[I2]]))</f>
        <v>100</v>
      </c>
      <c r="F486" s="53" t="str">
        <f t="shared" si="66"/>
        <v>PP</v>
      </c>
      <c r="G486" s="53" t="str">
        <f t="shared" si="67"/>
        <v>OP</v>
      </c>
      <c r="H486" s="53" t="str">
        <f t="shared" si="68"/>
        <v>MP</v>
      </c>
      <c r="I486" s="53" t="str">
        <f t="shared" si="69"/>
        <v/>
      </c>
      <c r="J486" s="53" t="str">
        <f t="shared" si="70"/>
        <v/>
      </c>
      <c r="K486" s="53" t="str">
        <f t="shared" si="71"/>
        <v>PP/OP/MP</v>
      </c>
      <c r="L486" t="str">
        <f>IF(C486="","",IF(LEN(Tabel2[[#This Row],[Entiteit of attribuut]])=2,"",Tabel2[[#This Row],[Entiteit]]&amp;"_"&amp;Tabel2[[#This Row],[Entiteit of attribuut]]))</f>
        <v>MP_PLLEAD</v>
      </c>
      <c r="M486" t="str">
        <f>IF(Schema!K499="","",Schema!K499)</f>
        <v/>
      </c>
      <c r="N486" t="str">
        <f>IF(Schema!L499="","",Schema!L499)</f>
        <v/>
      </c>
      <c r="O486" t="str">
        <f>IF(Schema!M499="","",Schema!M499)</f>
        <v/>
      </c>
      <c r="P486" t="str">
        <f>IF(Schema!N499="","",Schema!N499)</f>
        <v/>
      </c>
      <c r="Q486" t="str">
        <f>IF(Schema!P499="","",Schema!P499)</f>
        <v>O</v>
      </c>
    </row>
    <row r="487" spans="1:17" x14ac:dyDescent="0.2">
      <c r="A487" t="str">
        <f>Schema!A500&amp;Schema!B500&amp;Schema!C500&amp;Schema!D500&amp;Schema!E500&amp;Schema!F500</f>
        <v>POOLPRC</v>
      </c>
      <c r="B487" t="str">
        <f t="shared" si="64"/>
        <v>MP</v>
      </c>
      <c r="C487" s="52">
        <f>IF(A487="","",IF(LEN(Schema!A500)=2,1,IF(LEN(Schema!B500)=2,10,IF(LEN(Schema!C500)=2,100,IF(LEN(Schema!D500)=2,1000,IF(LEN(Schema!E500)=2,10000,0))))))</f>
        <v>0</v>
      </c>
      <c r="D487" s="52">
        <f t="shared" si="65"/>
        <v>100</v>
      </c>
      <c r="E487" s="52">
        <f>IF(A487="","",SUM(Tabel2[[#This Row],[I1]:[I2]]))</f>
        <v>100</v>
      </c>
      <c r="F487" s="53" t="str">
        <f t="shared" si="66"/>
        <v>PP</v>
      </c>
      <c r="G487" s="53" t="str">
        <f t="shared" si="67"/>
        <v>OP</v>
      </c>
      <c r="H487" s="53" t="str">
        <f t="shared" si="68"/>
        <v>MP</v>
      </c>
      <c r="I487" s="53" t="str">
        <f t="shared" si="69"/>
        <v/>
      </c>
      <c r="J487" s="53" t="str">
        <f t="shared" si="70"/>
        <v/>
      </c>
      <c r="K487" s="53" t="str">
        <f t="shared" si="71"/>
        <v>PP/OP/MP</v>
      </c>
      <c r="L487" t="str">
        <f>IF(C487="","",IF(LEN(Tabel2[[#This Row],[Entiteit of attribuut]])=2,"",Tabel2[[#This Row],[Entiteit]]&amp;"_"&amp;Tabel2[[#This Row],[Entiteit of attribuut]]))</f>
        <v>MP_POOLPRC</v>
      </c>
      <c r="M487" t="str">
        <f>IF(Schema!K500="","",Schema!K500)</f>
        <v/>
      </c>
      <c r="N487" t="str">
        <f>IF(Schema!L500="","",Schema!L500)</f>
        <v/>
      </c>
      <c r="O487" t="str">
        <f>IF(Schema!M500="","",Schema!M500)</f>
        <v/>
      </c>
      <c r="P487" t="str">
        <f>IF(Schema!N500="","",Schema!N500)</f>
        <v/>
      </c>
      <c r="Q487" t="str">
        <f>IF(Schema!P500="","",Schema!P500)</f>
        <v>V</v>
      </c>
    </row>
    <row r="488" spans="1:17" x14ac:dyDescent="0.2">
      <c r="A488" t="str">
        <f>Schema!A501&amp;Schema!B501&amp;Schema!C501&amp;Schema!D501&amp;Schema!E501&amp;Schema!F501</f>
        <v>RP</v>
      </c>
      <c r="B488" t="str">
        <f t="shared" si="64"/>
        <v>RP</v>
      </c>
      <c r="C488" s="52">
        <f>IF(A488="","",IF(LEN(Schema!A501)=2,1,IF(LEN(Schema!B501)=2,10,IF(LEN(Schema!C501)=2,100,IF(LEN(Schema!D501)=2,1000,IF(LEN(Schema!E501)=2,10000,0))))))</f>
        <v>10</v>
      </c>
      <c r="D488" s="52">
        <f t="shared" si="65"/>
        <v>10</v>
      </c>
      <c r="E488" s="52">
        <f>IF(A488="","",SUM(Tabel2[[#This Row],[I1]:[I2]]))</f>
        <v>20</v>
      </c>
      <c r="F488" s="53" t="str">
        <f t="shared" si="66"/>
        <v>PP</v>
      </c>
      <c r="G488" s="53" t="str">
        <f t="shared" si="67"/>
        <v>RP</v>
      </c>
      <c r="H488" s="53" t="str">
        <f t="shared" si="68"/>
        <v/>
      </c>
      <c r="I488" s="53" t="str">
        <f t="shared" si="69"/>
        <v/>
      </c>
      <c r="J488" s="53" t="str">
        <f t="shared" si="70"/>
        <v/>
      </c>
      <c r="K488" s="53" t="str">
        <f t="shared" si="71"/>
        <v>PP/RP</v>
      </c>
      <c r="L488" t="str">
        <f>IF(C488="","",IF(LEN(Tabel2[[#This Row],[Entiteit of attribuut]])=2,"",Tabel2[[#This Row],[Entiteit]]&amp;"_"&amp;Tabel2[[#This Row],[Entiteit of attribuut]]))</f>
        <v/>
      </c>
      <c r="M488" t="str">
        <f>IF(Schema!K501="","",Schema!K501)</f>
        <v/>
      </c>
      <c r="N488" t="str">
        <f>IF(Schema!L501="","",Schema!L501)</f>
        <v/>
      </c>
      <c r="O488" t="str">
        <f>IF(Schema!M501="","",Schema!M501)</f>
        <v/>
      </c>
      <c r="P488" t="str">
        <f>IF(Schema!N501="","",Schema!N501)</f>
        <v/>
      </c>
      <c r="Q488" t="str">
        <f>IF(Schema!P501="","",Schema!P501)</f>
        <v>O</v>
      </c>
    </row>
    <row r="489" spans="1:17" x14ac:dyDescent="0.2">
      <c r="A489" t="str">
        <f>Schema!A502&amp;Schema!B502&amp;Schema!C502&amp;Schema!D502&amp;Schema!E502&amp;Schema!F502</f>
        <v>BAFWST</v>
      </c>
      <c r="B489" t="str">
        <f t="shared" si="64"/>
        <v>RP</v>
      </c>
      <c r="C489" s="52">
        <f>IF(A489="","",IF(LEN(Schema!A502)=2,1,IF(LEN(Schema!B502)=2,10,IF(LEN(Schema!C502)=2,100,IF(LEN(Schema!D502)=2,1000,IF(LEN(Schema!E502)=2,10000,0))))))</f>
        <v>0</v>
      </c>
      <c r="D489" s="52">
        <f t="shared" si="65"/>
        <v>10</v>
      </c>
      <c r="E489" s="52">
        <f>IF(A489="","",SUM(Tabel2[[#This Row],[I1]:[I2]]))</f>
        <v>10</v>
      </c>
      <c r="F489" s="53" t="str">
        <f t="shared" si="66"/>
        <v>PP</v>
      </c>
      <c r="G489" s="53" t="str">
        <f t="shared" si="67"/>
        <v>RP</v>
      </c>
      <c r="H489" s="53" t="str">
        <f t="shared" si="68"/>
        <v/>
      </c>
      <c r="I489" s="53" t="str">
        <f t="shared" si="69"/>
        <v/>
      </c>
      <c r="J489" s="53" t="str">
        <f t="shared" si="70"/>
        <v/>
      </c>
      <c r="K489" s="53" t="str">
        <f t="shared" si="71"/>
        <v>PP/RP</v>
      </c>
      <c r="L489" t="str">
        <f>IF(C489="","",IF(LEN(Tabel2[[#This Row],[Entiteit of attribuut]])=2,"",Tabel2[[#This Row],[Entiteit]]&amp;"_"&amp;Tabel2[[#This Row],[Entiteit of attribuut]]))</f>
        <v>RP_BAFWST</v>
      </c>
      <c r="M489" t="str">
        <f>IF(Schema!K502="","",Schema!K502)</f>
        <v/>
      </c>
      <c r="N489" t="str">
        <f>IF(Schema!L502="","",Schema!L502)</f>
        <v/>
      </c>
      <c r="O489" t="str">
        <f>IF(Schema!M502="","",Schema!M502)</f>
        <v/>
      </c>
      <c r="P489" t="str">
        <f>IF(Schema!N502="","",Schema!N502)</f>
        <v/>
      </c>
      <c r="Q489" t="str">
        <f>IF(Schema!P502="","",Schema!P502)</f>
        <v>O</v>
      </c>
    </row>
    <row r="490" spans="1:17" x14ac:dyDescent="0.2">
      <c r="A490" t="str">
        <f>Schema!A503&amp;Schema!B503&amp;Schema!C503&amp;Schema!D503&amp;Schema!E503&amp;Schema!F503</f>
        <v>BTP</v>
      </c>
      <c r="B490" t="str">
        <f t="shared" si="64"/>
        <v>RP</v>
      </c>
      <c r="C490" s="52">
        <f>IF(A490="","",IF(LEN(Schema!A503)=2,1,IF(LEN(Schema!B503)=2,10,IF(LEN(Schema!C503)=2,100,IF(LEN(Schema!D503)=2,1000,IF(LEN(Schema!E503)=2,10000,0))))))</f>
        <v>0</v>
      </c>
      <c r="D490" s="52">
        <f t="shared" si="65"/>
        <v>10</v>
      </c>
      <c r="E490" s="52">
        <f>IF(A490="","",SUM(Tabel2[[#This Row],[I1]:[I2]]))</f>
        <v>10</v>
      </c>
      <c r="F490" s="53" t="str">
        <f t="shared" si="66"/>
        <v>PP</v>
      </c>
      <c r="G490" s="53" t="str">
        <f t="shared" si="67"/>
        <v>RP</v>
      </c>
      <c r="H490" s="53" t="str">
        <f t="shared" si="68"/>
        <v/>
      </c>
      <c r="I490" s="53" t="str">
        <f t="shared" si="69"/>
        <v/>
      </c>
      <c r="J490" s="53" t="str">
        <f t="shared" si="70"/>
        <v/>
      </c>
      <c r="K490" s="53" t="str">
        <f t="shared" si="71"/>
        <v>PP/RP</v>
      </c>
      <c r="L490" t="str">
        <f>IF(C490="","",IF(LEN(Tabel2[[#This Row],[Entiteit of attribuut]])=2,"",Tabel2[[#This Row],[Entiteit]]&amp;"_"&amp;Tabel2[[#This Row],[Entiteit of attribuut]]))</f>
        <v>RP_BTP</v>
      </c>
      <c r="M490" t="str">
        <f>IF(Schema!K503="","",Schema!K503)</f>
        <v/>
      </c>
      <c r="N490" t="str">
        <f>IF(Schema!L503="","",Schema!L503)</f>
        <v/>
      </c>
      <c r="O490" t="str">
        <f>IF(Schema!M503="","",Schema!M503)</f>
        <v/>
      </c>
      <c r="P490" t="str">
        <f>IF(Schema!N503="","",Schema!N503)</f>
        <v/>
      </c>
      <c r="Q490" t="str">
        <f>IF(Schema!P503="","",Schema!P503)</f>
        <v>LEEG</v>
      </c>
    </row>
    <row r="491" spans="1:17" x14ac:dyDescent="0.2">
      <c r="A491" t="str">
        <f>Schema!A504&amp;Schema!B504&amp;Schema!C504&amp;Schema!D504&amp;Schema!E504&amp;Schema!F504</f>
        <v>CODE</v>
      </c>
      <c r="B491" t="str">
        <f t="shared" si="64"/>
        <v>RP</v>
      </c>
      <c r="C491" s="52">
        <f>IF(A491="","",IF(LEN(Schema!A504)=2,1,IF(LEN(Schema!B504)=2,10,IF(LEN(Schema!C504)=2,100,IF(LEN(Schema!D504)=2,1000,IF(LEN(Schema!E504)=2,10000,0))))))</f>
        <v>0</v>
      </c>
      <c r="D491" s="52">
        <f t="shared" si="65"/>
        <v>10</v>
      </c>
      <c r="E491" s="52">
        <f>IF(A491="","",SUM(Tabel2[[#This Row],[I1]:[I2]]))</f>
        <v>10</v>
      </c>
      <c r="F491" s="53" t="str">
        <f t="shared" si="66"/>
        <v>PP</v>
      </c>
      <c r="G491" s="53" t="str">
        <f t="shared" si="67"/>
        <v>RP</v>
      </c>
      <c r="H491" s="53" t="str">
        <f t="shared" si="68"/>
        <v/>
      </c>
      <c r="I491" s="53" t="str">
        <f t="shared" si="69"/>
        <v/>
      </c>
      <c r="J491" s="53" t="str">
        <f t="shared" si="70"/>
        <v/>
      </c>
      <c r="K491" s="53" t="str">
        <f t="shared" si="71"/>
        <v>PP/RP</v>
      </c>
      <c r="L491" t="str">
        <f>IF(C491="","",IF(LEN(Tabel2[[#This Row],[Entiteit of attribuut]])=2,"",Tabel2[[#This Row],[Entiteit]]&amp;"_"&amp;Tabel2[[#This Row],[Entiteit of attribuut]]))</f>
        <v>RP_CODE</v>
      </c>
      <c r="M491" t="str">
        <f>IF(Schema!K504="","",Schema!K504)</f>
        <v/>
      </c>
      <c r="N491" t="str">
        <f>IF(Schema!L504="","",Schema!L504)</f>
        <v/>
      </c>
      <c r="O491" t="str">
        <f>IF(Schema!M504="","",Schema!M504)</f>
        <v/>
      </c>
      <c r="P491" t="str">
        <f>IF(Schema!N504="","",Schema!N504)</f>
        <v/>
      </c>
      <c r="Q491" t="str">
        <f>IF(Schema!P504="","",Schema!P504)</f>
        <v>O</v>
      </c>
    </row>
    <row r="492" spans="1:17" x14ac:dyDescent="0.2">
      <c r="A492" t="str">
        <f>Schema!A505&amp;Schema!B505&amp;Schema!C505&amp;Schema!D505&amp;Schema!E505&amp;Schema!F505</f>
        <v>COLFACT</v>
      </c>
      <c r="B492" t="str">
        <f t="shared" si="64"/>
        <v>RP</v>
      </c>
      <c r="C492" s="52">
        <f>IF(A492="","",IF(LEN(Schema!A505)=2,1,IF(LEN(Schema!B505)=2,10,IF(LEN(Schema!C505)=2,100,IF(LEN(Schema!D505)=2,1000,IF(LEN(Schema!E505)=2,10000,0))))))</f>
        <v>0</v>
      </c>
      <c r="D492" s="52">
        <f t="shared" si="65"/>
        <v>10</v>
      </c>
      <c r="E492" s="52">
        <f>IF(A492="","",SUM(Tabel2[[#This Row],[I1]:[I2]]))</f>
        <v>10</v>
      </c>
      <c r="F492" s="53" t="str">
        <f t="shared" si="66"/>
        <v>PP</v>
      </c>
      <c r="G492" s="53" t="str">
        <f t="shared" si="67"/>
        <v>RP</v>
      </c>
      <c r="H492" s="53" t="str">
        <f t="shared" si="68"/>
        <v/>
      </c>
      <c r="I492" s="53" t="str">
        <f t="shared" si="69"/>
        <v/>
      </c>
      <c r="J492" s="53" t="str">
        <f t="shared" si="70"/>
        <v/>
      </c>
      <c r="K492" s="53" t="str">
        <f t="shared" si="71"/>
        <v>PP/RP</v>
      </c>
      <c r="L492" t="str">
        <f>IF(C492="","",IF(LEN(Tabel2[[#This Row],[Entiteit of attribuut]])=2,"",Tabel2[[#This Row],[Entiteit]]&amp;"_"&amp;Tabel2[[#This Row],[Entiteit of attribuut]]))</f>
        <v>RP_COLFACT</v>
      </c>
      <c r="M492" t="str">
        <f>IF(Schema!K505="","",Schema!K505)</f>
        <v/>
      </c>
      <c r="N492" t="str">
        <f>IF(Schema!L505="","",Schema!L505)</f>
        <v/>
      </c>
      <c r="O492" t="str">
        <f>IF(Schema!M505="","",Schema!M505)</f>
        <v/>
      </c>
      <c r="P492" t="str">
        <f>IF(Schema!N505="","",Schema!N505)</f>
        <v/>
      </c>
      <c r="Q492" t="str">
        <f>IF(Schema!P505="","",Schema!P505)</f>
        <v>O</v>
      </c>
    </row>
    <row r="493" spans="1:17" x14ac:dyDescent="0.2">
      <c r="A493" t="str">
        <f>Schema!A506&amp;Schema!B506&amp;Schema!C506&amp;Schema!D506&amp;Schema!E506&amp;Schema!F506</f>
        <v>ERB</v>
      </c>
      <c r="B493" t="str">
        <f t="shared" si="64"/>
        <v>RP</v>
      </c>
      <c r="C493" s="52">
        <f>IF(A493="","",IF(LEN(Schema!A506)=2,1,IF(LEN(Schema!B506)=2,10,IF(LEN(Schema!C506)=2,100,IF(LEN(Schema!D506)=2,1000,IF(LEN(Schema!E506)=2,10000,0))))))</f>
        <v>0</v>
      </c>
      <c r="D493" s="52">
        <f t="shared" si="65"/>
        <v>10</v>
      </c>
      <c r="E493" s="52">
        <f>IF(A493="","",SUM(Tabel2[[#This Row],[I1]:[I2]]))</f>
        <v>10</v>
      </c>
      <c r="F493" s="53" t="str">
        <f t="shared" si="66"/>
        <v>PP</v>
      </c>
      <c r="G493" s="53" t="str">
        <f t="shared" si="67"/>
        <v>RP</v>
      </c>
      <c r="H493" s="53" t="str">
        <f t="shared" si="68"/>
        <v/>
      </c>
      <c r="I493" s="53" t="str">
        <f t="shared" si="69"/>
        <v/>
      </c>
      <c r="J493" s="53" t="str">
        <f t="shared" si="70"/>
        <v/>
      </c>
      <c r="K493" s="53" t="str">
        <f t="shared" si="71"/>
        <v>PP/RP</v>
      </c>
      <c r="L493" t="str">
        <f>IF(C493="","",IF(LEN(Tabel2[[#This Row],[Entiteit of attribuut]])=2,"",Tabel2[[#This Row],[Entiteit]]&amp;"_"&amp;Tabel2[[#This Row],[Entiteit of attribuut]]))</f>
        <v>RP_ERB</v>
      </c>
      <c r="M493" t="str">
        <f>IF(Schema!K506="","",Schema!K506)</f>
        <v/>
      </c>
      <c r="N493" t="str">
        <f>IF(Schema!L506="","",Schema!L506)</f>
        <v/>
      </c>
      <c r="O493" t="str">
        <f>IF(Schema!M506="","",Schema!M506)</f>
        <v/>
      </c>
      <c r="P493" t="str">
        <f>IF(Schema!N506="","",Schema!N506)</f>
        <v/>
      </c>
      <c r="Q493" t="str">
        <f>IF(Schema!P506="","",Schema!P506)</f>
        <v>O</v>
      </c>
    </row>
    <row r="494" spans="1:17" x14ac:dyDescent="0.2">
      <c r="A494" t="str">
        <f>Schema!A507&amp;Schema!B507&amp;Schema!C507&amp;Schema!D507&amp;Schema!E507&amp;Schema!F507</f>
        <v>GADEKCD</v>
      </c>
      <c r="B494" t="str">
        <f t="shared" si="64"/>
        <v>RP</v>
      </c>
      <c r="C494" s="52">
        <f>IF(A494="","",IF(LEN(Schema!A507)=2,1,IF(LEN(Schema!B507)=2,10,IF(LEN(Schema!C507)=2,100,IF(LEN(Schema!D507)=2,1000,IF(LEN(Schema!E507)=2,10000,0))))))</f>
        <v>0</v>
      </c>
      <c r="D494" s="52">
        <f t="shared" si="65"/>
        <v>10</v>
      </c>
      <c r="E494" s="52">
        <f>IF(A494="","",SUM(Tabel2[[#This Row],[I1]:[I2]]))</f>
        <v>10</v>
      </c>
      <c r="F494" s="53" t="str">
        <f t="shared" si="66"/>
        <v>PP</v>
      </c>
      <c r="G494" s="53" t="str">
        <f t="shared" si="67"/>
        <v>RP</v>
      </c>
      <c r="H494" s="53" t="str">
        <f t="shared" si="68"/>
        <v/>
      </c>
      <c r="I494" s="53" t="str">
        <f t="shared" si="69"/>
        <v/>
      </c>
      <c r="J494" s="53" t="str">
        <f t="shared" si="70"/>
        <v/>
      </c>
      <c r="K494" s="53" t="str">
        <f t="shared" si="71"/>
        <v>PP/RP</v>
      </c>
      <c r="L494" t="str">
        <f>IF(C494="","",IF(LEN(Tabel2[[#This Row],[Entiteit of attribuut]])=2,"",Tabel2[[#This Row],[Entiteit]]&amp;"_"&amp;Tabel2[[#This Row],[Entiteit of attribuut]]))</f>
        <v>RP_GADEKCD</v>
      </c>
      <c r="M494" t="str">
        <f>IF(Schema!K507="","",Schema!K507)</f>
        <v/>
      </c>
      <c r="N494" t="str">
        <f>IF(Schema!L507="","",Schema!L507)</f>
        <v/>
      </c>
      <c r="O494" t="str">
        <f>IF(Schema!M507="","",Schema!M507)</f>
        <v/>
      </c>
      <c r="P494" t="str">
        <f>IF(Schema!N507="","",Schema!N507)</f>
        <v/>
      </c>
      <c r="Q494" t="str">
        <f>IF(Schema!P507="","",Schema!P507)</f>
        <v>V</v>
      </c>
    </row>
    <row r="495" spans="1:17" x14ac:dyDescent="0.2">
      <c r="A495" t="str">
        <f>Schema!A508&amp;Schema!B508&amp;Schema!C508&amp;Schema!D508&amp;Schema!E508&amp;Schema!F508</f>
        <v>GADEKCO</v>
      </c>
      <c r="B495" t="str">
        <f t="shared" si="64"/>
        <v>RP</v>
      </c>
      <c r="C495" s="52">
        <f>IF(A495="","",IF(LEN(Schema!A508)=2,1,IF(LEN(Schema!B508)=2,10,IF(LEN(Schema!C508)=2,100,IF(LEN(Schema!D508)=2,1000,IF(LEN(Schema!E508)=2,10000,0))))))</f>
        <v>0</v>
      </c>
      <c r="D495" s="52">
        <f t="shared" si="65"/>
        <v>10</v>
      </c>
      <c r="E495" s="52">
        <f>IF(A495="","",SUM(Tabel2[[#This Row],[I1]:[I2]]))</f>
        <v>10</v>
      </c>
      <c r="F495" s="53" t="str">
        <f t="shared" si="66"/>
        <v>PP</v>
      </c>
      <c r="G495" s="53" t="str">
        <f t="shared" si="67"/>
        <v>RP</v>
      </c>
      <c r="H495" s="53" t="str">
        <f t="shared" si="68"/>
        <v/>
      </c>
      <c r="I495" s="53" t="str">
        <f t="shared" si="69"/>
        <v/>
      </c>
      <c r="J495" s="53" t="str">
        <f t="shared" si="70"/>
        <v/>
      </c>
      <c r="K495" s="53" t="str">
        <f t="shared" si="71"/>
        <v>PP/RP</v>
      </c>
      <c r="L495" t="str">
        <f>IF(C495="","",IF(LEN(Tabel2[[#This Row],[Entiteit of attribuut]])=2,"",Tabel2[[#This Row],[Entiteit]]&amp;"_"&amp;Tabel2[[#This Row],[Entiteit of attribuut]]))</f>
        <v>RP_GADEKCO</v>
      </c>
      <c r="M495" t="str">
        <f>IF(Schema!K508="","",Schema!K508)</f>
        <v/>
      </c>
      <c r="N495" t="str">
        <f>IF(Schema!L508="","",Schema!L508)</f>
        <v/>
      </c>
      <c r="O495" t="str">
        <f>IF(Schema!M508="","",Schema!M508)</f>
        <v/>
      </c>
      <c r="P495" t="str">
        <f>IF(Schema!N508="","",Schema!N508)</f>
        <v/>
      </c>
      <c r="Q495" t="str">
        <f>IF(Schema!P508="","",Schema!P508)</f>
        <v>V</v>
      </c>
    </row>
    <row r="496" spans="1:17" x14ac:dyDescent="0.2">
      <c r="A496" t="str">
        <f>Schema!A509&amp;Schema!B509&amp;Schema!C509&amp;Schema!D509&amp;Schema!E509&amp;Schema!F509</f>
        <v>GSS</v>
      </c>
      <c r="B496" t="str">
        <f t="shared" si="64"/>
        <v>RP</v>
      </c>
      <c r="C496" s="52">
        <f>IF(A496="","",IF(LEN(Schema!A509)=2,1,IF(LEN(Schema!B509)=2,10,IF(LEN(Schema!C509)=2,100,IF(LEN(Schema!D509)=2,1000,IF(LEN(Schema!E509)=2,10000,0))))))</f>
        <v>0</v>
      </c>
      <c r="D496" s="52">
        <f t="shared" si="65"/>
        <v>10</v>
      </c>
      <c r="E496" s="52">
        <f>IF(A496="","",SUM(Tabel2[[#This Row],[I1]:[I2]]))</f>
        <v>10</v>
      </c>
      <c r="F496" s="53" t="str">
        <f t="shared" si="66"/>
        <v>PP</v>
      </c>
      <c r="G496" s="53" t="str">
        <f t="shared" si="67"/>
        <v>RP</v>
      </c>
      <c r="H496" s="53" t="str">
        <f t="shared" si="68"/>
        <v/>
      </c>
      <c r="I496" s="53" t="str">
        <f t="shared" si="69"/>
        <v/>
      </c>
      <c r="J496" s="53" t="str">
        <f t="shared" si="70"/>
        <v/>
      </c>
      <c r="K496" s="53" t="str">
        <f t="shared" si="71"/>
        <v>PP/RP</v>
      </c>
      <c r="L496" t="str">
        <f>IF(C496="","",IF(LEN(Tabel2[[#This Row],[Entiteit of attribuut]])=2,"",Tabel2[[#This Row],[Entiteit]]&amp;"_"&amp;Tabel2[[#This Row],[Entiteit of attribuut]]))</f>
        <v>RP_GSS</v>
      </c>
      <c r="M496" t="str">
        <f>IF(Schema!K509="","",Schema!K509)</f>
        <v/>
      </c>
      <c r="N496" t="str">
        <f>IF(Schema!L509="","",Schema!L509)</f>
        <v/>
      </c>
      <c r="O496" t="str">
        <f>IF(Schema!M509="","",Schema!M509)</f>
        <v/>
      </c>
      <c r="P496" t="str">
        <f>IF(Schema!N509="","",Schema!N509)</f>
        <v/>
      </c>
      <c r="Q496" t="str">
        <f>IF(Schema!P509="","",Schema!P509)</f>
        <v>LEEG</v>
      </c>
    </row>
    <row r="497" spans="1:17" x14ac:dyDescent="0.2">
      <c r="A497" t="str">
        <f>Schema!A510&amp;Schema!B510&amp;Schema!C510&amp;Schema!D510&amp;Schema!E510&amp;Schema!F510</f>
        <v>MVZMDAN</v>
      </c>
      <c r="B497" t="str">
        <f t="shared" si="64"/>
        <v>RP</v>
      </c>
      <c r="C497" s="52">
        <f>IF(A497="","",IF(LEN(Schema!A510)=2,1,IF(LEN(Schema!B510)=2,10,IF(LEN(Schema!C510)=2,100,IF(LEN(Schema!D510)=2,1000,IF(LEN(Schema!E510)=2,10000,0))))))</f>
        <v>0</v>
      </c>
      <c r="D497" s="52">
        <f t="shared" si="65"/>
        <v>10</v>
      </c>
      <c r="E497" s="52">
        <f>IF(A497="","",SUM(Tabel2[[#This Row],[I1]:[I2]]))</f>
        <v>10</v>
      </c>
      <c r="F497" s="53" t="str">
        <f t="shared" si="66"/>
        <v>PP</v>
      </c>
      <c r="G497" s="53" t="str">
        <f t="shared" si="67"/>
        <v>RP</v>
      </c>
      <c r="H497" s="53" t="str">
        <f t="shared" si="68"/>
        <v/>
      </c>
      <c r="I497" s="53" t="str">
        <f t="shared" si="69"/>
        <v/>
      </c>
      <c r="J497" s="53" t="str">
        <f t="shared" si="70"/>
        <v/>
      </c>
      <c r="K497" s="53" t="str">
        <f t="shared" si="71"/>
        <v>PP/RP</v>
      </c>
      <c r="L497" t="str">
        <f>IF(C497="","",IF(LEN(Tabel2[[#This Row],[Entiteit of attribuut]])=2,"",Tabel2[[#This Row],[Entiteit]]&amp;"_"&amp;Tabel2[[#This Row],[Entiteit of attribuut]]))</f>
        <v>RP_MVZMDAN</v>
      </c>
      <c r="M497" t="str">
        <f>IF(Schema!K510="","",Schema!K510)</f>
        <v/>
      </c>
      <c r="N497" t="str">
        <f>IF(Schema!L510="","",Schema!L510)</f>
        <v/>
      </c>
      <c r="O497" t="str">
        <f>IF(Schema!M510="","",Schema!M510)</f>
        <v/>
      </c>
      <c r="P497" t="str">
        <f>IF(Schema!N510="","",Schema!N510)</f>
        <v/>
      </c>
      <c r="Q497" t="str">
        <f>IF(Schema!P510="","",Schema!P510)</f>
        <v>LEEG</v>
      </c>
    </row>
    <row r="498" spans="1:17" x14ac:dyDescent="0.2">
      <c r="A498" t="str">
        <f>Schema!A511&amp;Schema!B511&amp;Schema!C511&amp;Schema!D511&amp;Schema!E511&amp;Schema!F511</f>
        <v>MYCODE</v>
      </c>
      <c r="B498" t="str">
        <f t="shared" si="64"/>
        <v>RP</v>
      </c>
      <c r="C498" s="52">
        <f>IF(A498="","",IF(LEN(Schema!A511)=2,1,IF(LEN(Schema!B511)=2,10,IF(LEN(Schema!C511)=2,100,IF(LEN(Schema!D511)=2,1000,IF(LEN(Schema!E511)=2,10000,0))))))</f>
        <v>0</v>
      </c>
      <c r="D498" s="52">
        <f t="shared" si="65"/>
        <v>10</v>
      </c>
      <c r="E498" s="52">
        <f>IF(A498="","",SUM(Tabel2[[#This Row],[I1]:[I2]]))</f>
        <v>10</v>
      </c>
      <c r="F498" s="53" t="str">
        <f t="shared" si="66"/>
        <v>PP</v>
      </c>
      <c r="G498" s="53" t="str">
        <f t="shared" si="67"/>
        <v>RP</v>
      </c>
      <c r="H498" s="53" t="str">
        <f t="shared" si="68"/>
        <v/>
      </c>
      <c r="I498" s="53" t="str">
        <f t="shared" si="69"/>
        <v/>
      </c>
      <c r="J498" s="53" t="str">
        <f t="shared" si="70"/>
        <v/>
      </c>
      <c r="K498" s="53" t="str">
        <f t="shared" si="71"/>
        <v>PP/RP</v>
      </c>
      <c r="L498" t="str">
        <f>IF(C498="","",IF(LEN(Tabel2[[#This Row],[Entiteit of attribuut]])=2,"",Tabel2[[#This Row],[Entiteit]]&amp;"_"&amp;Tabel2[[#This Row],[Entiteit of attribuut]]))</f>
        <v>RP_MYCODE</v>
      </c>
      <c r="M498" t="str">
        <f>IF(Schema!K511="","",Schema!K511)</f>
        <v/>
      </c>
      <c r="N498" t="str">
        <f>IF(Schema!L511="","",Schema!L511)</f>
        <v/>
      </c>
      <c r="O498" t="str">
        <f>IF(Schema!M511="","",Schema!M511)</f>
        <v/>
      </c>
      <c r="P498" t="str">
        <f>IF(Schema!N511="","",Schema!N511)</f>
        <v/>
      </c>
      <c r="Q498" t="str">
        <f>IF(Schema!P511="","",Schema!P511)</f>
        <v>O</v>
      </c>
    </row>
    <row r="499" spans="1:17" x14ac:dyDescent="0.2">
      <c r="A499" t="str">
        <f>Schema!A512&amp;Schema!B512&amp;Schema!C512&amp;Schema!D512&amp;Schema!E512&amp;Schema!F512</f>
        <v>NJP</v>
      </c>
      <c r="B499" t="str">
        <f t="shared" si="64"/>
        <v>RP</v>
      </c>
      <c r="C499" s="52">
        <f>IF(A499="","",IF(LEN(Schema!A512)=2,1,IF(LEN(Schema!B512)=2,10,IF(LEN(Schema!C512)=2,100,IF(LEN(Schema!D512)=2,1000,IF(LEN(Schema!E512)=2,10000,0))))))</f>
        <v>0</v>
      </c>
      <c r="D499" s="52">
        <f t="shared" si="65"/>
        <v>10</v>
      </c>
      <c r="E499" s="52">
        <f>IF(A499="","",SUM(Tabel2[[#This Row],[I1]:[I2]]))</f>
        <v>10</v>
      </c>
      <c r="F499" s="53" t="str">
        <f t="shared" si="66"/>
        <v>PP</v>
      </c>
      <c r="G499" s="53" t="str">
        <f t="shared" si="67"/>
        <v>RP</v>
      </c>
      <c r="H499" s="53" t="str">
        <f t="shared" si="68"/>
        <v/>
      </c>
      <c r="I499" s="53" t="str">
        <f t="shared" si="69"/>
        <v/>
      </c>
      <c r="J499" s="53" t="str">
        <f t="shared" si="70"/>
        <v/>
      </c>
      <c r="K499" s="53" t="str">
        <f t="shared" si="71"/>
        <v>PP/RP</v>
      </c>
      <c r="L499" t="str">
        <f>IF(C499="","",IF(LEN(Tabel2[[#This Row],[Entiteit of attribuut]])=2,"",Tabel2[[#This Row],[Entiteit]]&amp;"_"&amp;Tabel2[[#This Row],[Entiteit of attribuut]]))</f>
        <v>RP_NJP</v>
      </c>
      <c r="M499" t="str">
        <f>IF(Schema!K512="","",Schema!K512)</f>
        <v/>
      </c>
      <c r="N499" t="str">
        <f>IF(Schema!L512="","",Schema!L512)</f>
        <v/>
      </c>
      <c r="O499" t="str">
        <f>IF(Schema!M512="","",Schema!M512)</f>
        <v/>
      </c>
      <c r="P499" t="str">
        <f>IF(Schema!N512="","",Schema!N512)</f>
        <v/>
      </c>
      <c r="Q499" t="str">
        <f>IF(Schema!P512="","",Schema!P512)</f>
        <v>O</v>
      </c>
    </row>
    <row r="500" spans="1:17" x14ac:dyDescent="0.2">
      <c r="A500" t="str">
        <f>Schema!A513&amp;Schema!B513&amp;Schema!C513&amp;Schema!D513&amp;Schema!E513&amp;Schema!F513</f>
        <v>PAFWST</v>
      </c>
      <c r="B500" t="str">
        <f t="shared" si="64"/>
        <v>RP</v>
      </c>
      <c r="C500" s="52">
        <f>IF(A500="","",IF(LEN(Schema!A513)=2,1,IF(LEN(Schema!B513)=2,10,IF(LEN(Schema!C513)=2,100,IF(LEN(Schema!D513)=2,1000,IF(LEN(Schema!E513)=2,10000,0))))))</f>
        <v>0</v>
      </c>
      <c r="D500" s="52">
        <f t="shared" si="65"/>
        <v>10</v>
      </c>
      <c r="E500" s="52">
        <f>IF(A500="","",SUM(Tabel2[[#This Row],[I1]:[I2]]))</f>
        <v>10</v>
      </c>
      <c r="F500" s="53" t="str">
        <f t="shared" si="66"/>
        <v>PP</v>
      </c>
      <c r="G500" s="53" t="str">
        <f t="shared" si="67"/>
        <v>RP</v>
      </c>
      <c r="H500" s="53" t="str">
        <f t="shared" si="68"/>
        <v/>
      </c>
      <c r="I500" s="53" t="str">
        <f t="shared" si="69"/>
        <v/>
      </c>
      <c r="J500" s="53" t="str">
        <f t="shared" si="70"/>
        <v/>
      </c>
      <c r="K500" s="53" t="str">
        <f t="shared" si="71"/>
        <v>PP/RP</v>
      </c>
      <c r="L500" t="str">
        <f>IF(C500="","",IF(LEN(Tabel2[[#This Row],[Entiteit of attribuut]])=2,"",Tabel2[[#This Row],[Entiteit]]&amp;"_"&amp;Tabel2[[#This Row],[Entiteit of attribuut]]))</f>
        <v>RP_PAFWST</v>
      </c>
      <c r="M500" t="str">
        <f>IF(Schema!K513="","",Schema!K513)</f>
        <v/>
      </c>
      <c r="N500" t="str">
        <f>IF(Schema!L513="","",Schema!L513)</f>
        <v/>
      </c>
      <c r="O500" t="str">
        <f>IF(Schema!M513="","",Schema!M513)</f>
        <v/>
      </c>
      <c r="P500" t="str">
        <f>IF(Schema!N513="","",Schema!N513)</f>
        <v/>
      </c>
      <c r="Q500" t="str">
        <f>IF(Schema!P513="","",Schema!P513)</f>
        <v>O</v>
      </c>
    </row>
    <row r="501" spans="1:17" x14ac:dyDescent="0.2">
      <c r="A501" t="str">
        <f>Schema!A514&amp;Schema!B514&amp;Schema!C514&amp;Schema!D514&amp;Schema!E514&amp;Schema!F514</f>
        <v>PPRC</v>
      </c>
      <c r="B501" t="str">
        <f t="shared" si="64"/>
        <v>RP</v>
      </c>
      <c r="C501" s="52">
        <f>IF(A501="","",IF(LEN(Schema!A514)=2,1,IF(LEN(Schema!B514)=2,10,IF(LEN(Schema!C514)=2,100,IF(LEN(Schema!D514)=2,1000,IF(LEN(Schema!E514)=2,10000,0))))))</f>
        <v>0</v>
      </c>
      <c r="D501" s="52">
        <f t="shared" si="65"/>
        <v>10</v>
      </c>
      <c r="E501" s="52">
        <f>IF(A501="","",SUM(Tabel2[[#This Row],[I1]:[I2]]))</f>
        <v>10</v>
      </c>
      <c r="F501" s="53" t="str">
        <f t="shared" si="66"/>
        <v>PP</v>
      </c>
      <c r="G501" s="53" t="str">
        <f t="shared" si="67"/>
        <v>RP</v>
      </c>
      <c r="H501" s="53" t="str">
        <f t="shared" si="68"/>
        <v/>
      </c>
      <c r="I501" s="53" t="str">
        <f t="shared" si="69"/>
        <v/>
      </c>
      <c r="J501" s="53" t="str">
        <f t="shared" si="70"/>
        <v/>
      </c>
      <c r="K501" s="53" t="str">
        <f t="shared" si="71"/>
        <v>PP/RP</v>
      </c>
      <c r="L501" t="str">
        <f>IF(C501="","",IF(LEN(Tabel2[[#This Row],[Entiteit of attribuut]])=2,"",Tabel2[[#This Row],[Entiteit]]&amp;"_"&amp;Tabel2[[#This Row],[Entiteit of attribuut]]))</f>
        <v>RP_PPRC</v>
      </c>
      <c r="M501" t="str">
        <f>IF(Schema!K514="","",Schema!K514)</f>
        <v/>
      </c>
      <c r="N501" t="str">
        <f>IF(Schema!L514="","",Schema!L514)</f>
        <v/>
      </c>
      <c r="O501" t="str">
        <f>IF(Schema!M514="","",Schema!M514)</f>
        <v/>
      </c>
      <c r="P501" t="str">
        <f>IF(Schema!N514="","",Schema!N514)</f>
        <v/>
      </c>
      <c r="Q501" t="str">
        <f>IF(Schema!P514="","",Schema!P514)</f>
        <v>O</v>
      </c>
    </row>
    <row r="502" spans="1:17" x14ac:dyDescent="0.2">
      <c r="A502" t="str">
        <f>Schema!A515&amp;Schema!B515&amp;Schema!C515&amp;Schema!D515&amp;Schema!E515&amp;Schema!F515</f>
        <v>PRCPKKT</v>
      </c>
      <c r="B502" t="str">
        <f t="shared" si="64"/>
        <v>RP</v>
      </c>
      <c r="C502" s="52">
        <f>IF(A502="","",IF(LEN(Schema!A515)=2,1,IF(LEN(Schema!B515)=2,10,IF(LEN(Schema!C515)=2,100,IF(LEN(Schema!D515)=2,1000,IF(LEN(Schema!E515)=2,10000,0))))))</f>
        <v>0</v>
      </c>
      <c r="D502" s="52">
        <f t="shared" si="65"/>
        <v>10</v>
      </c>
      <c r="E502" s="52">
        <f>IF(A502="","",SUM(Tabel2[[#This Row],[I1]:[I2]]))</f>
        <v>10</v>
      </c>
      <c r="F502" s="53" t="str">
        <f t="shared" si="66"/>
        <v>PP</v>
      </c>
      <c r="G502" s="53" t="str">
        <f t="shared" si="67"/>
        <v>RP</v>
      </c>
      <c r="H502" s="53" t="str">
        <f t="shared" si="68"/>
        <v/>
      </c>
      <c r="I502" s="53" t="str">
        <f t="shared" si="69"/>
        <v/>
      </c>
      <c r="J502" s="53" t="str">
        <f t="shared" si="70"/>
        <v/>
      </c>
      <c r="K502" s="53" t="str">
        <f t="shared" si="71"/>
        <v>PP/RP</v>
      </c>
      <c r="L502" t="str">
        <f>IF(C502="","",IF(LEN(Tabel2[[#This Row],[Entiteit of attribuut]])=2,"",Tabel2[[#This Row],[Entiteit]]&amp;"_"&amp;Tabel2[[#This Row],[Entiteit of attribuut]]))</f>
        <v>RP_PRCPKKT</v>
      </c>
      <c r="M502" t="str">
        <f>IF(Schema!K515="","",Schema!K515)</f>
        <v/>
      </c>
      <c r="N502" t="str">
        <f>IF(Schema!L515="","",Schema!L515)</f>
        <v/>
      </c>
      <c r="O502" t="str">
        <f>IF(Schema!M515="","",Schema!M515)</f>
        <v/>
      </c>
      <c r="P502" t="str">
        <f>IF(Schema!N515="","",Schema!N515)</f>
        <v/>
      </c>
      <c r="Q502" t="str">
        <f>IF(Schema!P515="","",Schema!P515)</f>
        <v>O</v>
      </c>
    </row>
    <row r="503" spans="1:17" x14ac:dyDescent="0.2">
      <c r="A503" t="str">
        <f>Schema!A516&amp;Schema!B516&amp;Schema!C516&amp;Schema!D516&amp;Schema!E516&amp;Schema!F516</f>
        <v>PRCTEKC</v>
      </c>
      <c r="B503" t="str">
        <f t="shared" si="64"/>
        <v>RP</v>
      </c>
      <c r="C503" s="52">
        <f>IF(A503="","",IF(LEN(Schema!A516)=2,1,IF(LEN(Schema!B516)=2,10,IF(LEN(Schema!C516)=2,100,IF(LEN(Schema!D516)=2,1000,IF(LEN(Schema!E516)=2,10000,0))))))</f>
        <v>0</v>
      </c>
      <c r="D503" s="52">
        <f t="shared" si="65"/>
        <v>10</v>
      </c>
      <c r="E503" s="52">
        <f>IF(A503="","",SUM(Tabel2[[#This Row],[I1]:[I2]]))</f>
        <v>10</v>
      </c>
      <c r="F503" s="53" t="str">
        <f t="shared" si="66"/>
        <v>PP</v>
      </c>
      <c r="G503" s="53" t="str">
        <f t="shared" si="67"/>
        <v>RP</v>
      </c>
      <c r="H503" s="53" t="str">
        <f t="shared" si="68"/>
        <v/>
      </c>
      <c r="I503" s="53" t="str">
        <f t="shared" si="69"/>
        <v/>
      </c>
      <c r="J503" s="53" t="str">
        <f t="shared" si="70"/>
        <v/>
      </c>
      <c r="K503" s="53" t="str">
        <f t="shared" si="71"/>
        <v>PP/RP</v>
      </c>
      <c r="L503" t="str">
        <f>IF(C503="","",IF(LEN(Tabel2[[#This Row],[Entiteit of attribuut]])=2,"",Tabel2[[#This Row],[Entiteit]]&amp;"_"&amp;Tabel2[[#This Row],[Entiteit of attribuut]]))</f>
        <v>RP_PRCTEKC</v>
      </c>
      <c r="M503" t="str">
        <f>IF(Schema!K516="","",Schema!K516)</f>
        <v/>
      </c>
      <c r="N503" t="str">
        <f>IF(Schema!L516="","",Schema!L516)</f>
        <v/>
      </c>
      <c r="O503" t="str">
        <f>IF(Schema!M516="","",Schema!M516)</f>
        <v/>
      </c>
      <c r="P503" t="str">
        <f>IF(Schema!N516="","",Schema!N516)</f>
        <v/>
      </c>
      <c r="Q503" t="str">
        <f>IF(Schema!P516="","",Schema!P516)</f>
        <v>O</v>
      </c>
    </row>
    <row r="504" spans="1:17" x14ac:dyDescent="0.2">
      <c r="A504" t="str">
        <f>Schema!A517&amp;Schema!B517&amp;Schema!C517&amp;Schema!D517&amp;Schema!E517&amp;Schema!F517</f>
        <v>RELVRH</v>
      </c>
      <c r="B504" t="str">
        <f t="shared" si="64"/>
        <v>RP</v>
      </c>
      <c r="C504" s="52">
        <f>IF(A504="","",IF(LEN(Schema!A517)=2,1,IF(LEN(Schema!B517)=2,10,IF(LEN(Schema!C517)=2,100,IF(LEN(Schema!D517)=2,1000,IF(LEN(Schema!E517)=2,10000,0))))))</f>
        <v>0</v>
      </c>
      <c r="D504" s="52">
        <f t="shared" si="65"/>
        <v>10</v>
      </c>
      <c r="E504" s="52">
        <f>IF(A504="","",SUM(Tabel2[[#This Row],[I1]:[I2]]))</f>
        <v>10</v>
      </c>
      <c r="F504" s="53" t="str">
        <f t="shared" si="66"/>
        <v>PP</v>
      </c>
      <c r="G504" s="53" t="str">
        <f t="shared" si="67"/>
        <v>RP</v>
      </c>
      <c r="H504" s="53" t="str">
        <f t="shared" si="68"/>
        <v/>
      </c>
      <c r="I504" s="53" t="str">
        <f t="shared" si="69"/>
        <v/>
      </c>
      <c r="J504" s="53" t="str">
        <f t="shared" si="70"/>
        <v/>
      </c>
      <c r="K504" s="53" t="str">
        <f t="shared" si="71"/>
        <v>PP/RP</v>
      </c>
      <c r="L504" t="str">
        <f>IF(C504="","",IF(LEN(Tabel2[[#This Row],[Entiteit of attribuut]])=2,"",Tabel2[[#This Row],[Entiteit]]&amp;"_"&amp;Tabel2[[#This Row],[Entiteit of attribuut]]))</f>
        <v>RP_RELVRH</v>
      </c>
      <c r="M504" t="str">
        <f>IF(Schema!K517="","",Schema!K517)</f>
        <v/>
      </c>
      <c r="N504" t="str">
        <f>IF(Schema!L517="","",Schema!L517)</f>
        <v/>
      </c>
      <c r="O504" t="str">
        <f>IF(Schema!M517="","",Schema!M517)</f>
        <v/>
      </c>
      <c r="P504" t="str">
        <f>IF(Schema!N517="","",Schema!N517)</f>
        <v/>
      </c>
      <c r="Q504" t="str">
        <f>IF(Schema!P517="","",Schema!P517)</f>
        <v>O</v>
      </c>
    </row>
    <row r="505" spans="1:17" x14ac:dyDescent="0.2">
      <c r="A505" t="str">
        <f>Schema!A518&amp;Schema!B518&amp;Schema!C518&amp;Schema!D518&amp;Schema!E518&amp;Schema!F518</f>
        <v>RELVVNR</v>
      </c>
      <c r="B505" t="str">
        <f t="shared" si="64"/>
        <v>RP</v>
      </c>
      <c r="C505" s="52">
        <f>IF(A505="","",IF(LEN(Schema!A518)=2,1,IF(LEN(Schema!B518)=2,10,IF(LEN(Schema!C518)=2,100,IF(LEN(Schema!D518)=2,1000,IF(LEN(Schema!E518)=2,10000,0))))))</f>
        <v>0</v>
      </c>
      <c r="D505" s="52">
        <f t="shared" si="65"/>
        <v>10</v>
      </c>
      <c r="E505" s="52">
        <f>IF(A505="","",SUM(Tabel2[[#This Row],[I1]:[I2]]))</f>
        <v>10</v>
      </c>
      <c r="F505" s="53" t="str">
        <f t="shared" si="66"/>
        <v>PP</v>
      </c>
      <c r="G505" s="53" t="str">
        <f t="shared" si="67"/>
        <v>RP</v>
      </c>
      <c r="H505" s="53" t="str">
        <f t="shared" si="68"/>
        <v/>
      </c>
      <c r="I505" s="53" t="str">
        <f t="shared" si="69"/>
        <v/>
      </c>
      <c r="J505" s="53" t="str">
        <f t="shared" si="70"/>
        <v/>
      </c>
      <c r="K505" s="53" t="str">
        <f t="shared" si="71"/>
        <v>PP/RP</v>
      </c>
      <c r="L505" t="str">
        <f>IF(C505="","",IF(LEN(Tabel2[[#This Row],[Entiteit of attribuut]])=2,"",Tabel2[[#This Row],[Entiteit]]&amp;"_"&amp;Tabel2[[#This Row],[Entiteit of attribuut]]))</f>
        <v>RP_RELVVNR</v>
      </c>
      <c r="M505" t="str">
        <f>IF(Schema!K518="","",Schema!K518)</f>
        <v/>
      </c>
      <c r="N505" t="str">
        <f>IF(Schema!L518="","",Schema!L518)</f>
        <v/>
      </c>
      <c r="O505" t="str">
        <f>IF(Schema!M518="","",Schema!M518)</f>
        <v/>
      </c>
      <c r="P505" t="str">
        <f>IF(Schema!N518="","",Schema!N518)</f>
        <v/>
      </c>
      <c r="Q505" t="str">
        <f>IF(Schema!P518="","",Schema!P518)</f>
        <v>O</v>
      </c>
    </row>
    <row r="506" spans="1:17" x14ac:dyDescent="0.2">
      <c r="A506" t="str">
        <f>Schema!A519&amp;Schema!B519&amp;Schema!C519&amp;Schema!D519&amp;Schema!E519&amp;Schema!F519</f>
        <v>RJRCOR</v>
      </c>
      <c r="B506" t="str">
        <f t="shared" si="64"/>
        <v>RP</v>
      </c>
      <c r="C506" s="52">
        <f>IF(A506="","",IF(LEN(Schema!A519)=2,1,IF(LEN(Schema!B519)=2,10,IF(LEN(Schema!C519)=2,100,IF(LEN(Schema!D519)=2,1000,IF(LEN(Schema!E519)=2,10000,0))))))</f>
        <v>0</v>
      </c>
      <c r="D506" s="52">
        <f t="shared" si="65"/>
        <v>10</v>
      </c>
      <c r="E506" s="52">
        <f>IF(A506="","",SUM(Tabel2[[#This Row],[I1]:[I2]]))</f>
        <v>10</v>
      </c>
      <c r="F506" s="53" t="str">
        <f t="shared" si="66"/>
        <v>PP</v>
      </c>
      <c r="G506" s="53" t="str">
        <f t="shared" si="67"/>
        <v>RP</v>
      </c>
      <c r="H506" s="53" t="str">
        <f t="shared" si="68"/>
        <v/>
      </c>
      <c r="I506" s="53" t="str">
        <f t="shared" si="69"/>
        <v/>
      </c>
      <c r="J506" s="53" t="str">
        <f t="shared" si="70"/>
        <v/>
      </c>
      <c r="K506" s="53" t="str">
        <f t="shared" si="71"/>
        <v>PP/RP</v>
      </c>
      <c r="L506" t="str">
        <f>IF(C506="","",IF(LEN(Tabel2[[#This Row],[Entiteit of attribuut]])=2,"",Tabel2[[#This Row],[Entiteit]]&amp;"_"&amp;Tabel2[[#This Row],[Entiteit of attribuut]]))</f>
        <v>RP_RJRCOR</v>
      </c>
      <c r="M506" t="str">
        <f>IF(Schema!K519="","",Schema!K519)</f>
        <v/>
      </c>
      <c r="N506" t="str">
        <f>IF(Schema!L519="","",Schema!L519)</f>
        <v/>
      </c>
      <c r="O506" t="str">
        <f>IF(Schema!M519="","",Schema!M519)</f>
        <v/>
      </c>
      <c r="P506" t="str">
        <f>IF(Schema!N519="","",Schema!N519)</f>
        <v/>
      </c>
      <c r="Q506" t="str">
        <f>IF(Schema!P519="","",Schema!P519)</f>
        <v>O</v>
      </c>
    </row>
    <row r="507" spans="1:17" x14ac:dyDescent="0.2">
      <c r="A507" t="str">
        <f>Schema!A520&amp;Schema!B520&amp;Schema!C520&amp;Schema!D520&amp;Schema!E520&amp;Schema!F520</f>
        <v>TCORBDR</v>
      </c>
      <c r="B507" t="str">
        <f t="shared" si="64"/>
        <v>RP</v>
      </c>
      <c r="C507" s="52">
        <f>IF(A507="","",IF(LEN(Schema!A520)=2,1,IF(LEN(Schema!B520)=2,10,IF(LEN(Schema!C520)=2,100,IF(LEN(Schema!D520)=2,1000,IF(LEN(Schema!E520)=2,10000,0))))))</f>
        <v>0</v>
      </c>
      <c r="D507" s="52">
        <f t="shared" si="65"/>
        <v>10</v>
      </c>
      <c r="E507" s="52">
        <f>IF(A507="","",SUM(Tabel2[[#This Row],[I1]:[I2]]))</f>
        <v>10</v>
      </c>
      <c r="F507" s="53" t="str">
        <f t="shared" si="66"/>
        <v>PP</v>
      </c>
      <c r="G507" s="53" t="str">
        <f t="shared" si="67"/>
        <v>RP</v>
      </c>
      <c r="H507" s="53" t="str">
        <f t="shared" si="68"/>
        <v/>
      </c>
      <c r="I507" s="53" t="str">
        <f t="shared" si="69"/>
        <v/>
      </c>
      <c r="J507" s="53" t="str">
        <f t="shared" si="70"/>
        <v/>
      </c>
      <c r="K507" s="53" t="str">
        <f t="shared" si="71"/>
        <v>PP/RP</v>
      </c>
      <c r="L507" t="str">
        <f>IF(C507="","",IF(LEN(Tabel2[[#This Row],[Entiteit of attribuut]])=2,"",Tabel2[[#This Row],[Entiteit]]&amp;"_"&amp;Tabel2[[#This Row],[Entiteit of attribuut]]))</f>
        <v>RP_TCORBDR</v>
      </c>
      <c r="M507" t="str">
        <f>IF(Schema!K520="","",Schema!K520)</f>
        <v/>
      </c>
      <c r="N507" t="str">
        <f>IF(Schema!L520="","",Schema!L520)</f>
        <v/>
      </c>
      <c r="O507" t="str">
        <f>IF(Schema!M520="","",Schema!M520)</f>
        <v/>
      </c>
      <c r="P507" t="str">
        <f>IF(Schema!N520="","",Schema!N520)</f>
        <v/>
      </c>
      <c r="Q507" t="str">
        <f>IF(Schema!P520="","",Schema!P520)</f>
        <v>O</v>
      </c>
    </row>
    <row r="508" spans="1:17" x14ac:dyDescent="0.2">
      <c r="A508" t="str">
        <f>Schema!A521&amp;Schema!B521&amp;Schema!C521&amp;Schema!D521&amp;Schema!E521&amp;Schema!F521</f>
        <v>VERZSOM</v>
      </c>
      <c r="B508" t="str">
        <f t="shared" si="64"/>
        <v>RP</v>
      </c>
      <c r="C508" s="52">
        <f>IF(A508="","",IF(LEN(Schema!A521)=2,1,IF(LEN(Schema!B521)=2,10,IF(LEN(Schema!C521)=2,100,IF(LEN(Schema!D521)=2,1000,IF(LEN(Schema!E521)=2,10000,0))))))</f>
        <v>0</v>
      </c>
      <c r="D508" s="52">
        <f t="shared" si="65"/>
        <v>10</v>
      </c>
      <c r="E508" s="52">
        <f>IF(A508="","",SUM(Tabel2[[#This Row],[I1]:[I2]]))</f>
        <v>10</v>
      </c>
      <c r="F508" s="53" t="str">
        <f t="shared" si="66"/>
        <v>PP</v>
      </c>
      <c r="G508" s="53" t="str">
        <f t="shared" si="67"/>
        <v>RP</v>
      </c>
      <c r="H508" s="53" t="str">
        <f t="shared" si="68"/>
        <v/>
      </c>
      <c r="I508" s="53" t="str">
        <f t="shared" si="69"/>
        <v/>
      </c>
      <c r="J508" s="53" t="str">
        <f t="shared" si="70"/>
        <v/>
      </c>
      <c r="K508" s="53" t="str">
        <f t="shared" si="71"/>
        <v>PP/RP</v>
      </c>
      <c r="L508" t="str">
        <f>IF(C508="","",IF(LEN(Tabel2[[#This Row],[Entiteit of attribuut]])=2,"",Tabel2[[#This Row],[Entiteit]]&amp;"_"&amp;Tabel2[[#This Row],[Entiteit of attribuut]]))</f>
        <v>RP_VERZSOM</v>
      </c>
      <c r="M508" t="str">
        <f>IF(Schema!K521="","",Schema!K521)</f>
        <v/>
      </c>
      <c r="N508" t="str">
        <f>IF(Schema!L521="","",Schema!L521)</f>
        <v/>
      </c>
      <c r="O508" t="str">
        <f>IF(Schema!M521="","",Schema!M521)</f>
        <v/>
      </c>
      <c r="P508" t="str">
        <f>IF(Schema!N521="","",Schema!N521)</f>
        <v/>
      </c>
      <c r="Q508" t="str">
        <f>IF(Schema!P521="","",Schema!P521)</f>
        <v>O</v>
      </c>
    </row>
    <row r="509" spans="1:17" x14ac:dyDescent="0.2">
      <c r="A509" t="str">
        <f>Schema!A522&amp;Schema!B522&amp;Schema!C522&amp;Schema!D522&amp;Schema!E522&amp;Schema!F522</f>
        <v>VGBRA</v>
      </c>
      <c r="B509" t="str">
        <f t="shared" si="64"/>
        <v>RP</v>
      </c>
      <c r="C509" s="52">
        <f>IF(A509="","",IF(LEN(Schema!A522)=2,1,IF(LEN(Schema!B522)=2,10,IF(LEN(Schema!C522)=2,100,IF(LEN(Schema!D522)=2,1000,IF(LEN(Schema!E522)=2,10000,0))))))</f>
        <v>0</v>
      </c>
      <c r="D509" s="52">
        <f t="shared" si="65"/>
        <v>10</v>
      </c>
      <c r="E509" s="52">
        <f>IF(A509="","",SUM(Tabel2[[#This Row],[I1]:[I2]]))</f>
        <v>10</v>
      </c>
      <c r="F509" s="53" t="str">
        <f t="shared" si="66"/>
        <v>PP</v>
      </c>
      <c r="G509" s="53" t="str">
        <f t="shared" si="67"/>
        <v>RP</v>
      </c>
      <c r="H509" s="53" t="str">
        <f t="shared" si="68"/>
        <v/>
      </c>
      <c r="I509" s="53" t="str">
        <f t="shared" si="69"/>
        <v/>
      </c>
      <c r="J509" s="53" t="str">
        <f t="shared" si="70"/>
        <v/>
      </c>
      <c r="K509" s="53" t="str">
        <f t="shared" si="71"/>
        <v>PP/RP</v>
      </c>
      <c r="L509" t="str">
        <f>IF(C509="","",IF(LEN(Tabel2[[#This Row],[Entiteit of attribuut]])=2,"",Tabel2[[#This Row],[Entiteit]]&amp;"_"&amp;Tabel2[[#This Row],[Entiteit of attribuut]]))</f>
        <v>RP_VGBRA</v>
      </c>
      <c r="M509" t="str">
        <f>IF(Schema!K522="","",Schema!K522)</f>
        <v/>
      </c>
      <c r="N509" t="str">
        <f>IF(Schema!L522="","",Schema!L522)</f>
        <v/>
      </c>
      <c r="O509" t="str">
        <f>IF(Schema!M522="","",Schema!M522)</f>
        <v/>
      </c>
      <c r="P509" t="str">
        <f>IF(Schema!N522="","",Schema!N522)</f>
        <v/>
      </c>
      <c r="Q509" t="str">
        <f>IF(Schema!P522="","",Schema!P522)</f>
        <v>O</v>
      </c>
    </row>
    <row r="510" spans="1:17" x14ac:dyDescent="0.2">
      <c r="A510" t="str">
        <f>Schema!A523&amp;Schema!B523&amp;Schema!C523&amp;Schema!D523&amp;Schema!E523&amp;Schema!F523</f>
        <v>VOLGNUM</v>
      </c>
      <c r="B510" t="str">
        <f t="shared" si="64"/>
        <v>RP</v>
      </c>
      <c r="C510" s="52">
        <f>IF(A510="","",IF(LEN(Schema!A523)=2,1,IF(LEN(Schema!B523)=2,10,IF(LEN(Schema!C523)=2,100,IF(LEN(Schema!D523)=2,1000,IF(LEN(Schema!E523)=2,10000,0))))))</f>
        <v>0</v>
      </c>
      <c r="D510" s="52">
        <f t="shared" si="65"/>
        <v>10</v>
      </c>
      <c r="E510" s="52">
        <f>IF(A510="","",SUM(Tabel2[[#This Row],[I1]:[I2]]))</f>
        <v>10</v>
      </c>
      <c r="F510" s="53" t="str">
        <f t="shared" si="66"/>
        <v>PP</v>
      </c>
      <c r="G510" s="53" t="str">
        <f t="shared" si="67"/>
        <v>RP</v>
      </c>
      <c r="H510" s="53" t="str">
        <f t="shared" si="68"/>
        <v/>
      </c>
      <c r="I510" s="53" t="str">
        <f t="shared" si="69"/>
        <v/>
      </c>
      <c r="J510" s="53" t="str">
        <f t="shared" si="70"/>
        <v/>
      </c>
      <c r="K510" s="53" t="str">
        <f t="shared" si="71"/>
        <v>PP/RP</v>
      </c>
      <c r="L510" t="str">
        <f>IF(C510="","",IF(LEN(Tabel2[[#This Row],[Entiteit of attribuut]])=2,"",Tabel2[[#This Row],[Entiteit]]&amp;"_"&amp;Tabel2[[#This Row],[Entiteit of attribuut]]))</f>
        <v>RP_VOLGNUM</v>
      </c>
      <c r="M510" t="str">
        <f>IF(Schema!K523="","",Schema!K523)</f>
        <v/>
      </c>
      <c r="N510" t="str">
        <f>IF(Schema!L523="","",Schema!L523)</f>
        <v/>
      </c>
      <c r="O510" t="str">
        <f>IF(Schema!M523="","",Schema!M523)</f>
        <v/>
      </c>
      <c r="P510" t="str">
        <f>IF(Schema!N523="","",Schema!N523)</f>
        <v/>
      </c>
      <c r="Q510" t="str">
        <f>IF(Schema!P523="","",Schema!P523)</f>
        <v>LEEG</v>
      </c>
    </row>
    <row r="511" spans="1:17" x14ac:dyDescent="0.2">
      <c r="A511" t="str">
        <f>Schema!A524&amp;Schema!B524&amp;Schema!C524&amp;Schema!D524&amp;Schema!E524&amp;Schema!F524</f>
        <v>VRWRKCD</v>
      </c>
      <c r="B511" t="str">
        <f t="shared" si="64"/>
        <v>RP</v>
      </c>
      <c r="C511" s="52">
        <f>IF(A511="","",IF(LEN(Schema!A524)=2,1,IF(LEN(Schema!B524)=2,10,IF(LEN(Schema!C524)=2,100,IF(LEN(Schema!D524)=2,1000,IF(LEN(Schema!E524)=2,10000,0))))))</f>
        <v>0</v>
      </c>
      <c r="D511" s="52">
        <f t="shared" si="65"/>
        <v>10</v>
      </c>
      <c r="E511" s="52">
        <f>IF(A511="","",SUM(Tabel2[[#This Row],[I1]:[I2]]))</f>
        <v>10</v>
      </c>
      <c r="F511" s="53" t="str">
        <f t="shared" si="66"/>
        <v>PP</v>
      </c>
      <c r="G511" s="53" t="str">
        <f t="shared" si="67"/>
        <v>RP</v>
      </c>
      <c r="H511" s="53" t="str">
        <f t="shared" si="68"/>
        <v/>
      </c>
      <c r="I511" s="53" t="str">
        <f t="shared" si="69"/>
        <v/>
      </c>
      <c r="J511" s="53" t="str">
        <f t="shared" si="70"/>
        <v/>
      </c>
      <c r="K511" s="53" t="str">
        <f t="shared" si="71"/>
        <v>PP/RP</v>
      </c>
      <c r="L511" t="str">
        <f>IF(C511="","",IF(LEN(Tabel2[[#This Row],[Entiteit of attribuut]])=2,"",Tabel2[[#This Row],[Entiteit]]&amp;"_"&amp;Tabel2[[#This Row],[Entiteit of attribuut]]))</f>
        <v>RP_VRWRKCD</v>
      </c>
      <c r="M511" t="str">
        <f>IF(Schema!K524="","",Schema!K524)</f>
        <v/>
      </c>
      <c r="N511" t="str">
        <f>IF(Schema!L524="","",Schema!L524)</f>
        <v/>
      </c>
      <c r="O511" t="str">
        <f>IF(Schema!M524="","",Schema!M524)</f>
        <v/>
      </c>
      <c r="P511" t="str">
        <f>IF(Schema!N524="","",Schema!N524)</f>
        <v/>
      </c>
      <c r="Q511" t="str">
        <f>IF(Schema!P524="","",Schema!P524)</f>
        <v>LEEG</v>
      </c>
    </row>
    <row r="512" spans="1:17" x14ac:dyDescent="0.2">
      <c r="A512" t="str">
        <f>Schema!A525&amp;Schema!B525&amp;Schema!C525&amp;Schema!D525&amp;Schema!E525&amp;Schema!F525</f>
        <v>VZBFRNS</v>
      </c>
      <c r="B512" t="str">
        <f t="shared" si="64"/>
        <v>RP</v>
      </c>
      <c r="C512" s="52">
        <f>IF(A512="","",IF(LEN(Schema!A525)=2,1,IF(LEN(Schema!B525)=2,10,IF(LEN(Schema!C525)=2,100,IF(LEN(Schema!D525)=2,1000,IF(LEN(Schema!E525)=2,10000,0))))))</f>
        <v>0</v>
      </c>
      <c r="D512" s="52">
        <f t="shared" si="65"/>
        <v>10</v>
      </c>
      <c r="E512" s="52">
        <f>IF(A512="","",SUM(Tabel2[[#This Row],[I1]:[I2]]))</f>
        <v>10</v>
      </c>
      <c r="F512" s="53" t="str">
        <f t="shared" si="66"/>
        <v>PP</v>
      </c>
      <c r="G512" s="53" t="str">
        <f t="shared" si="67"/>
        <v>RP</v>
      </c>
      <c r="H512" s="53" t="str">
        <f t="shared" si="68"/>
        <v/>
      </c>
      <c r="I512" s="53" t="str">
        <f t="shared" si="69"/>
        <v/>
      </c>
      <c r="J512" s="53" t="str">
        <f t="shared" si="70"/>
        <v/>
      </c>
      <c r="K512" s="53" t="str">
        <f t="shared" si="71"/>
        <v>PP/RP</v>
      </c>
      <c r="L512" t="str">
        <f>IF(C512="","",IF(LEN(Tabel2[[#This Row],[Entiteit of attribuut]])=2,"",Tabel2[[#This Row],[Entiteit]]&amp;"_"&amp;Tabel2[[#This Row],[Entiteit of attribuut]]))</f>
        <v>RP_VZBFRNS</v>
      </c>
      <c r="M512" t="str">
        <f>IF(Schema!K525="","",Schema!K525)</f>
        <v/>
      </c>
      <c r="N512" t="str">
        <f>IF(Schema!L525="","",Schema!L525)</f>
        <v/>
      </c>
      <c r="O512" t="str">
        <f>IF(Schema!M525="","",Schema!M525)</f>
        <v/>
      </c>
      <c r="P512" t="str">
        <f>IF(Schema!N525="","",Schema!N525)</f>
        <v/>
      </c>
      <c r="Q512" t="str">
        <f>IF(Schema!P525="","",Schema!P525)</f>
        <v>LEEG</v>
      </c>
    </row>
    <row r="513" spans="1:17" x14ac:dyDescent="0.2">
      <c r="A513" t="str">
        <f>Schema!A526&amp;Schema!B526&amp;Schema!C526&amp;Schema!D526&amp;Schema!E526&amp;Schema!F526</f>
        <v>WPREMBP</v>
      </c>
      <c r="B513" t="str">
        <f t="shared" si="64"/>
        <v>RP</v>
      </c>
      <c r="C513" s="52">
        <f>IF(A513="","",IF(LEN(Schema!A526)=2,1,IF(LEN(Schema!B526)=2,10,IF(LEN(Schema!C526)=2,100,IF(LEN(Schema!D526)=2,1000,IF(LEN(Schema!E526)=2,10000,0))))))</f>
        <v>0</v>
      </c>
      <c r="D513" s="52">
        <f t="shared" si="65"/>
        <v>10</v>
      </c>
      <c r="E513" s="52">
        <f>IF(A513="","",SUM(Tabel2[[#This Row],[I1]:[I2]]))</f>
        <v>10</v>
      </c>
      <c r="F513" s="53" t="str">
        <f t="shared" si="66"/>
        <v>PP</v>
      </c>
      <c r="G513" s="53" t="str">
        <f t="shared" si="67"/>
        <v>RP</v>
      </c>
      <c r="H513" s="53" t="str">
        <f t="shared" si="68"/>
        <v/>
      </c>
      <c r="I513" s="53" t="str">
        <f t="shared" si="69"/>
        <v/>
      </c>
      <c r="J513" s="53" t="str">
        <f t="shared" si="70"/>
        <v/>
      </c>
      <c r="K513" s="53" t="str">
        <f t="shared" si="71"/>
        <v>PP/RP</v>
      </c>
      <c r="L513" t="str">
        <f>IF(C513="","",IF(LEN(Tabel2[[#This Row],[Entiteit of attribuut]])=2,"",Tabel2[[#This Row],[Entiteit]]&amp;"_"&amp;Tabel2[[#This Row],[Entiteit of attribuut]]))</f>
        <v>RP_WPREMBP</v>
      </c>
      <c r="M513" t="str">
        <f>IF(Schema!K526="","",Schema!K526)</f>
        <v/>
      </c>
      <c r="N513" t="str">
        <f>IF(Schema!L526="","",Schema!L526)</f>
        <v/>
      </c>
      <c r="O513" t="str">
        <f>IF(Schema!M526="","",Schema!M526)</f>
        <v/>
      </c>
      <c r="P513" t="str">
        <f>IF(Schema!N526="","",Schema!N526)</f>
        <v/>
      </c>
      <c r="Q513" t="str">
        <f>IF(Schema!P526="","",Schema!P526)</f>
        <v>O</v>
      </c>
    </row>
    <row r="514" spans="1:17" x14ac:dyDescent="0.2">
      <c r="A514" t="str">
        <f>Schema!A527&amp;Schema!B527&amp;Schema!C527&amp;Schema!D527&amp;Schema!E527&amp;Schema!F527</f>
        <v>MP</v>
      </c>
      <c r="B514" t="str">
        <f t="shared" si="64"/>
        <v>MP</v>
      </c>
      <c r="C514" s="52">
        <f>IF(A514="","",IF(LEN(Schema!A527)=2,1,IF(LEN(Schema!B527)=2,10,IF(LEN(Schema!C527)=2,100,IF(LEN(Schema!D527)=2,1000,IF(LEN(Schema!E527)=2,10000,0))))))</f>
        <v>100</v>
      </c>
      <c r="D514" s="52">
        <f t="shared" si="65"/>
        <v>100</v>
      </c>
      <c r="E514" s="52">
        <f>IF(A514="","",SUM(Tabel2[[#This Row],[I1]:[I2]]))</f>
        <v>200</v>
      </c>
      <c r="F514" s="53" t="str">
        <f t="shared" si="66"/>
        <v>PP</v>
      </c>
      <c r="G514" s="53" t="str">
        <f t="shared" si="67"/>
        <v>RP</v>
      </c>
      <c r="H514" s="53" t="str">
        <f t="shared" si="68"/>
        <v>MP</v>
      </c>
      <c r="I514" s="53" t="str">
        <f t="shared" si="69"/>
        <v/>
      </c>
      <c r="J514" s="53" t="str">
        <f t="shared" si="70"/>
        <v/>
      </c>
      <c r="K514" s="53" t="str">
        <f t="shared" si="71"/>
        <v>PP/RP/MP</v>
      </c>
      <c r="L514" t="str">
        <f>IF(C514="","",IF(LEN(Tabel2[[#This Row],[Entiteit of attribuut]])=2,"",Tabel2[[#This Row],[Entiteit]]&amp;"_"&amp;Tabel2[[#This Row],[Entiteit of attribuut]]))</f>
        <v/>
      </c>
      <c r="M514" t="str">
        <f>IF(Schema!K527="","",Schema!K527)</f>
        <v/>
      </c>
      <c r="N514" t="str">
        <f>IF(Schema!L527="","",Schema!L527)</f>
        <v/>
      </c>
      <c r="O514" t="str">
        <f>IF(Schema!M527="","",Schema!M527)</f>
        <v/>
      </c>
      <c r="P514" t="str">
        <f>IF(Schema!N527="","",Schema!N527)</f>
        <v/>
      </c>
      <c r="Q514" t="str">
        <f>IF(Schema!P527="","",Schema!P527)</f>
        <v>O</v>
      </c>
    </row>
    <row r="515" spans="1:17" x14ac:dyDescent="0.2">
      <c r="A515" t="str">
        <f>Schema!A528&amp;Schema!B528&amp;Schema!C528&amp;Schema!D528&amp;Schema!E528&amp;Schema!F528</f>
        <v>MYAAND</v>
      </c>
      <c r="B515" t="str">
        <f t="shared" ref="B515:B578" si="72">IF(LEN(A515)=2,A515,IF(A515="","Leeg",B514))</f>
        <v>MP</v>
      </c>
      <c r="C515" s="52">
        <f>IF(A515="","",IF(LEN(Schema!A528)=2,1,IF(LEN(Schema!B528)=2,10,IF(LEN(Schema!C528)=2,100,IF(LEN(Schema!D528)=2,1000,IF(LEN(Schema!E528)=2,10000,0))))))</f>
        <v>0</v>
      </c>
      <c r="D515" s="52">
        <f t="shared" ref="D515:D578" si="73">IF(C515=0,D514,C515)</f>
        <v>100</v>
      </c>
      <c r="E515" s="52">
        <f>IF(A515="","",SUM(Tabel2[[#This Row],[I1]:[I2]]))</f>
        <v>100</v>
      </c>
      <c r="F515" s="53" t="str">
        <f t="shared" ref="F515:F578" si="74">IF(A515="","",IF(C515=1,B515,F514))</f>
        <v>PP</v>
      </c>
      <c r="G515" s="53" t="str">
        <f t="shared" ref="G515:G578" si="75">IF(C515=10,A515,IF(OR(C515=0,C515=100,C515=1000,C515=10000),G514,""))</f>
        <v>RP</v>
      </c>
      <c r="H515" s="53" t="str">
        <f t="shared" ref="H515:H578" si="76">IF(E515=200,B515,IF(OR(C515=0,C515=100,C515=1000,C515=10000),H514,""))</f>
        <v>MP</v>
      </c>
      <c r="I515" s="53" t="str">
        <f t="shared" ref="I515:I578" si="77">IF(E515=2000,B515,IF(OR(C515=0,C515=10000),I514,""))</f>
        <v/>
      </c>
      <c r="J515" s="53" t="str">
        <f t="shared" ref="J515:J578" si="78">IF(E515=20000,B515,IF(OR(C515=0,,C515=10000),J514,""))</f>
        <v/>
      </c>
      <c r="K515" s="53" t="str">
        <f t="shared" ref="K515:K578" si="79">IF(C515="","",IF(OR(E515=1,E515=10,E515=100,E515=1000,E515=10000),K514,IF(E515=2,F515,IF(E515=20,F515&amp;"/"&amp;G515,IF(E515=200,F515&amp;"/"&amp;G515&amp;"/"&amp;H515,IF(E515=2000,F515&amp;"/"&amp;G515&amp;"/"&amp;H515&amp;"/"&amp;I515,IF(E515=20000,F515&amp;"/"&amp;G515&amp;"/"&amp;H515&amp;"/"&amp;I515&amp;"/"&amp;J515)))))))</f>
        <v>PP/RP/MP</v>
      </c>
      <c r="L515" t="str">
        <f>IF(C515="","",IF(LEN(Tabel2[[#This Row],[Entiteit of attribuut]])=2,"",Tabel2[[#This Row],[Entiteit]]&amp;"_"&amp;Tabel2[[#This Row],[Entiteit of attribuut]]))</f>
        <v>MP_MYAAND</v>
      </c>
      <c r="M515" t="str">
        <f>IF(Schema!K528="","",Schema!K528)</f>
        <v/>
      </c>
      <c r="N515" t="str">
        <f>IF(Schema!L528="","",Schema!L528)</f>
        <v/>
      </c>
      <c r="O515" t="str">
        <f>IF(Schema!M528="","",Schema!M528)</f>
        <v/>
      </c>
      <c r="P515" t="str">
        <f>IF(Schema!N528="","",Schema!N528)</f>
        <v/>
      </c>
      <c r="Q515" t="str">
        <f>IF(Schema!P528="","",Schema!P528)</f>
        <v>O</v>
      </c>
    </row>
    <row r="516" spans="1:17" x14ac:dyDescent="0.2">
      <c r="A516" t="str">
        <f>Schema!A529&amp;Schema!B529&amp;Schema!C529&amp;Schema!D529&amp;Schema!E529&amp;Schema!F529</f>
        <v>POOLNUM</v>
      </c>
      <c r="B516" t="str">
        <f t="shared" si="72"/>
        <v>MP</v>
      </c>
      <c r="C516" s="52">
        <f>IF(A516="","",IF(LEN(Schema!A529)=2,1,IF(LEN(Schema!B529)=2,10,IF(LEN(Schema!C529)=2,100,IF(LEN(Schema!D529)=2,1000,IF(LEN(Schema!E529)=2,10000,0))))))</f>
        <v>0</v>
      </c>
      <c r="D516" s="52">
        <f t="shared" si="73"/>
        <v>100</v>
      </c>
      <c r="E516" s="52">
        <f>IF(A516="","",SUM(Tabel2[[#This Row],[I1]:[I2]]))</f>
        <v>100</v>
      </c>
      <c r="F516" s="53" t="str">
        <f t="shared" si="74"/>
        <v>PP</v>
      </c>
      <c r="G516" s="53" t="str">
        <f t="shared" si="75"/>
        <v>RP</v>
      </c>
      <c r="H516" s="53" t="str">
        <f t="shared" si="76"/>
        <v>MP</v>
      </c>
      <c r="I516" s="53" t="str">
        <f t="shared" si="77"/>
        <v/>
      </c>
      <c r="J516" s="53" t="str">
        <f t="shared" si="78"/>
        <v/>
      </c>
      <c r="K516" s="53" t="str">
        <f t="shared" si="79"/>
        <v>PP/RP/MP</v>
      </c>
      <c r="L516" t="str">
        <f>IF(C516="","",IF(LEN(Tabel2[[#This Row],[Entiteit of attribuut]])=2,"",Tabel2[[#This Row],[Entiteit]]&amp;"_"&amp;Tabel2[[#This Row],[Entiteit of attribuut]]))</f>
        <v>MP_POOLNUM</v>
      </c>
      <c r="M516" t="str">
        <f>IF(Schema!K529="","",Schema!K529)</f>
        <v/>
      </c>
      <c r="N516" t="str">
        <f>IF(Schema!L529="","",Schema!L529)</f>
        <v/>
      </c>
      <c r="O516" t="str">
        <f>IF(Schema!M529="","",Schema!M529)</f>
        <v/>
      </c>
      <c r="P516" t="str">
        <f>IF(Schema!N529="","",Schema!N529)</f>
        <v/>
      </c>
      <c r="Q516" t="str">
        <f>IF(Schema!P529="","",Schema!P529)</f>
        <v>V</v>
      </c>
    </row>
    <row r="517" spans="1:17" x14ac:dyDescent="0.2">
      <c r="A517" t="str">
        <f>Schema!A530&amp;Schema!B530&amp;Schema!C530&amp;Schema!D530&amp;Schema!E530&amp;Schema!F530</f>
        <v>PLLEAD</v>
      </c>
      <c r="B517" t="str">
        <f t="shared" si="72"/>
        <v>MP</v>
      </c>
      <c r="C517" s="52">
        <f>IF(A517="","",IF(LEN(Schema!A530)=2,1,IF(LEN(Schema!B530)=2,10,IF(LEN(Schema!C530)=2,100,IF(LEN(Schema!D530)=2,1000,IF(LEN(Schema!E530)=2,10000,0))))))</f>
        <v>0</v>
      </c>
      <c r="D517" s="52">
        <f t="shared" si="73"/>
        <v>100</v>
      </c>
      <c r="E517" s="52">
        <f>IF(A517="","",SUM(Tabel2[[#This Row],[I1]:[I2]]))</f>
        <v>100</v>
      </c>
      <c r="F517" s="53" t="str">
        <f t="shared" si="74"/>
        <v>PP</v>
      </c>
      <c r="G517" s="53" t="str">
        <f t="shared" si="75"/>
        <v>RP</v>
      </c>
      <c r="H517" s="53" t="str">
        <f t="shared" si="76"/>
        <v>MP</v>
      </c>
      <c r="I517" s="53" t="str">
        <f t="shared" si="77"/>
        <v/>
      </c>
      <c r="J517" s="53" t="str">
        <f t="shared" si="78"/>
        <v/>
      </c>
      <c r="K517" s="53" t="str">
        <f t="shared" si="79"/>
        <v>PP/RP/MP</v>
      </c>
      <c r="L517" t="str">
        <f>IF(C517="","",IF(LEN(Tabel2[[#This Row],[Entiteit of attribuut]])=2,"",Tabel2[[#This Row],[Entiteit]]&amp;"_"&amp;Tabel2[[#This Row],[Entiteit of attribuut]]))</f>
        <v>MP_PLLEAD</v>
      </c>
      <c r="M517" t="str">
        <f>IF(Schema!K530="","",Schema!K530)</f>
        <v/>
      </c>
      <c r="N517" t="str">
        <f>IF(Schema!L530="","",Schema!L530)</f>
        <v/>
      </c>
      <c r="O517" t="str">
        <f>IF(Schema!M530="","",Schema!M530)</f>
        <v/>
      </c>
      <c r="P517" t="str">
        <f>IF(Schema!N530="","",Schema!N530)</f>
        <v/>
      </c>
      <c r="Q517" t="str">
        <f>IF(Schema!P530="","",Schema!P530)</f>
        <v>O</v>
      </c>
    </row>
    <row r="518" spans="1:17" x14ac:dyDescent="0.2">
      <c r="A518" t="str">
        <f>Schema!A531&amp;Schema!B531&amp;Schema!C531&amp;Schema!D531&amp;Schema!E531&amp;Schema!F531</f>
        <v>POOLPRC</v>
      </c>
      <c r="B518" t="str">
        <f t="shared" si="72"/>
        <v>MP</v>
      </c>
      <c r="C518" s="52">
        <f>IF(A518="","",IF(LEN(Schema!A531)=2,1,IF(LEN(Schema!B531)=2,10,IF(LEN(Schema!C531)=2,100,IF(LEN(Schema!D531)=2,1000,IF(LEN(Schema!E531)=2,10000,0))))))</f>
        <v>0</v>
      </c>
      <c r="D518" s="52">
        <f t="shared" si="73"/>
        <v>100</v>
      </c>
      <c r="E518" s="52">
        <f>IF(A518="","",SUM(Tabel2[[#This Row],[I1]:[I2]]))</f>
        <v>100</v>
      </c>
      <c r="F518" s="53" t="str">
        <f t="shared" si="74"/>
        <v>PP</v>
      </c>
      <c r="G518" s="53" t="str">
        <f t="shared" si="75"/>
        <v>RP</v>
      </c>
      <c r="H518" s="53" t="str">
        <f t="shared" si="76"/>
        <v>MP</v>
      </c>
      <c r="I518" s="53" t="str">
        <f t="shared" si="77"/>
        <v/>
      </c>
      <c r="J518" s="53" t="str">
        <f t="shared" si="78"/>
        <v/>
      </c>
      <c r="K518" s="53" t="str">
        <f t="shared" si="79"/>
        <v>PP/RP/MP</v>
      </c>
      <c r="L518" t="str">
        <f>IF(C518="","",IF(LEN(Tabel2[[#This Row],[Entiteit of attribuut]])=2,"",Tabel2[[#This Row],[Entiteit]]&amp;"_"&amp;Tabel2[[#This Row],[Entiteit of attribuut]]))</f>
        <v>MP_POOLPRC</v>
      </c>
      <c r="M518" t="str">
        <f>IF(Schema!K531="","",Schema!K531)</f>
        <v/>
      </c>
      <c r="N518" t="str">
        <f>IF(Schema!L531="","",Schema!L531)</f>
        <v/>
      </c>
      <c r="O518" t="str">
        <f>IF(Schema!M531="","",Schema!M531)</f>
        <v/>
      </c>
      <c r="P518" t="str">
        <f>IF(Schema!N531="","",Schema!N531)</f>
        <v/>
      </c>
      <c r="Q518" t="str">
        <f>IF(Schema!P531="","",Schema!P531)</f>
        <v>V</v>
      </c>
    </row>
    <row r="519" spans="1:17" x14ac:dyDescent="0.2">
      <c r="A519" t="str">
        <f>Schema!A532&amp;Schema!B532&amp;Schema!C532&amp;Schema!D532&amp;Schema!E532&amp;Schema!F532</f>
        <v>WC</v>
      </c>
      <c r="B519" t="str">
        <f t="shared" si="72"/>
        <v>WC</v>
      </c>
      <c r="C519" s="52">
        <f>IF(A519="","",IF(LEN(Schema!A532)=2,1,IF(LEN(Schema!B532)=2,10,IF(LEN(Schema!C532)=2,100,IF(LEN(Schema!D532)=2,1000,IF(LEN(Schema!E532)=2,10000,0))))))</f>
        <v>10</v>
      </c>
      <c r="D519" s="52">
        <f t="shared" si="73"/>
        <v>10</v>
      </c>
      <c r="E519" s="52">
        <f>IF(A519="","",SUM(Tabel2[[#This Row],[I1]:[I2]]))</f>
        <v>20</v>
      </c>
      <c r="F519" s="53" t="str">
        <f t="shared" si="74"/>
        <v>PP</v>
      </c>
      <c r="G519" s="53" t="str">
        <f t="shared" si="75"/>
        <v>WC</v>
      </c>
      <c r="H519" s="53" t="str">
        <f t="shared" si="76"/>
        <v/>
      </c>
      <c r="I519" s="53" t="str">
        <f t="shared" si="77"/>
        <v/>
      </c>
      <c r="J519" s="53" t="str">
        <f t="shared" si="78"/>
        <v/>
      </c>
      <c r="K519" s="53" t="str">
        <f t="shared" si="79"/>
        <v>PP/WC</v>
      </c>
      <c r="L519" t="str">
        <f>IF(C519="","",IF(LEN(Tabel2[[#This Row],[Entiteit of attribuut]])=2,"",Tabel2[[#This Row],[Entiteit]]&amp;"_"&amp;Tabel2[[#This Row],[Entiteit of attribuut]]))</f>
        <v/>
      </c>
      <c r="M519" t="str">
        <f>IF(Schema!K532="","",Schema!K532)</f>
        <v/>
      </c>
      <c r="N519" t="str">
        <f>IF(Schema!L532="","",Schema!L532)</f>
        <v/>
      </c>
      <c r="O519" t="str">
        <f>IF(Schema!M532="","",Schema!M532)</f>
        <v/>
      </c>
      <c r="P519" t="str">
        <f>IF(Schema!N532="","",Schema!N532)</f>
        <v/>
      </c>
      <c r="Q519" t="str">
        <f>IF(Schema!P532="","",Schema!P532)</f>
        <v>O</v>
      </c>
    </row>
    <row r="520" spans="1:17" x14ac:dyDescent="0.2">
      <c r="A520" t="str">
        <f>Schema!A533&amp;Schema!B533&amp;Schema!C533&amp;Schema!D533&amp;Schema!E533&amp;Schema!F533</f>
        <v>BAFWST</v>
      </c>
      <c r="B520" t="str">
        <f t="shared" si="72"/>
        <v>WC</v>
      </c>
      <c r="C520" s="52">
        <f>IF(A520="","",IF(LEN(Schema!A533)=2,1,IF(LEN(Schema!B533)=2,10,IF(LEN(Schema!C533)=2,100,IF(LEN(Schema!D533)=2,1000,IF(LEN(Schema!E533)=2,10000,0))))))</f>
        <v>0</v>
      </c>
      <c r="D520" s="52">
        <f t="shared" si="73"/>
        <v>10</v>
      </c>
      <c r="E520" s="52">
        <f>IF(A520="","",SUM(Tabel2[[#This Row],[I1]:[I2]]))</f>
        <v>10</v>
      </c>
      <c r="F520" s="53" t="str">
        <f t="shared" si="74"/>
        <v>PP</v>
      </c>
      <c r="G520" s="53" t="str">
        <f t="shared" si="75"/>
        <v>WC</v>
      </c>
      <c r="H520" s="53" t="str">
        <f t="shared" si="76"/>
        <v/>
      </c>
      <c r="I520" s="53" t="str">
        <f t="shared" si="77"/>
        <v/>
      </c>
      <c r="J520" s="53" t="str">
        <f t="shared" si="78"/>
        <v/>
      </c>
      <c r="K520" s="53" t="str">
        <f t="shared" si="79"/>
        <v>PP/WC</v>
      </c>
      <c r="L520" t="str">
        <f>IF(C520="","",IF(LEN(Tabel2[[#This Row],[Entiteit of attribuut]])=2,"",Tabel2[[#This Row],[Entiteit]]&amp;"_"&amp;Tabel2[[#This Row],[Entiteit of attribuut]]))</f>
        <v>WC_BAFWST</v>
      </c>
      <c r="M520" t="str">
        <f>IF(Schema!K533="","",Schema!K533)</f>
        <v/>
      </c>
      <c r="N520" t="str">
        <f>IF(Schema!L533="","",Schema!L533)</f>
        <v/>
      </c>
      <c r="O520" t="str">
        <f>IF(Schema!M533="","",Schema!M533)</f>
        <v/>
      </c>
      <c r="P520" t="str">
        <f>IF(Schema!N533="","",Schema!N533)</f>
        <v/>
      </c>
      <c r="Q520" t="str">
        <f>IF(Schema!P533="","",Schema!P533)</f>
        <v>O</v>
      </c>
    </row>
    <row r="521" spans="1:17" x14ac:dyDescent="0.2">
      <c r="A521" t="str">
        <f>Schema!A534&amp;Schema!B534&amp;Schema!C534&amp;Schema!D534&amp;Schema!E534&amp;Schema!F534</f>
        <v>BTP</v>
      </c>
      <c r="B521" t="str">
        <f t="shared" si="72"/>
        <v>WC</v>
      </c>
      <c r="C521" s="52">
        <f>IF(A521="","",IF(LEN(Schema!A534)=2,1,IF(LEN(Schema!B534)=2,10,IF(LEN(Schema!C534)=2,100,IF(LEN(Schema!D534)=2,1000,IF(LEN(Schema!E534)=2,10000,0))))))</f>
        <v>0</v>
      </c>
      <c r="D521" s="52">
        <f t="shared" si="73"/>
        <v>10</v>
      </c>
      <c r="E521" s="52">
        <f>IF(A521="","",SUM(Tabel2[[#This Row],[I1]:[I2]]))</f>
        <v>10</v>
      </c>
      <c r="F521" s="53" t="str">
        <f t="shared" si="74"/>
        <v>PP</v>
      </c>
      <c r="G521" s="53" t="str">
        <f t="shared" si="75"/>
        <v>WC</v>
      </c>
      <c r="H521" s="53" t="str">
        <f t="shared" si="76"/>
        <v/>
      </c>
      <c r="I521" s="53" t="str">
        <f t="shared" si="77"/>
        <v/>
      </c>
      <c r="J521" s="53" t="str">
        <f t="shared" si="78"/>
        <v/>
      </c>
      <c r="K521" s="53" t="str">
        <f t="shared" si="79"/>
        <v>PP/WC</v>
      </c>
      <c r="L521" t="str">
        <f>IF(C521="","",IF(LEN(Tabel2[[#This Row],[Entiteit of attribuut]])=2,"",Tabel2[[#This Row],[Entiteit]]&amp;"_"&amp;Tabel2[[#This Row],[Entiteit of attribuut]]))</f>
        <v>WC_BTP</v>
      </c>
      <c r="M521" t="str">
        <f>IF(Schema!K534="","",Schema!K534)</f>
        <v/>
      </c>
      <c r="N521" t="str">
        <f>IF(Schema!L534="","",Schema!L534)</f>
        <v/>
      </c>
      <c r="O521" t="str">
        <f>IF(Schema!M534="","",Schema!M534)</f>
        <v/>
      </c>
      <c r="P521" t="str">
        <f>IF(Schema!N534="","",Schema!N534)</f>
        <v/>
      </c>
      <c r="Q521" t="str">
        <f>IF(Schema!P534="","",Schema!P534)</f>
        <v>LEEG</v>
      </c>
    </row>
    <row r="522" spans="1:17" x14ac:dyDescent="0.2">
      <c r="A522" t="str">
        <f>Schema!A535&amp;Schema!B535&amp;Schema!C535&amp;Schema!D535&amp;Schema!E535&amp;Schema!F535</f>
        <v>CODE</v>
      </c>
      <c r="B522" t="str">
        <f t="shared" si="72"/>
        <v>WC</v>
      </c>
      <c r="C522" s="52">
        <f>IF(A522="","",IF(LEN(Schema!A535)=2,1,IF(LEN(Schema!B535)=2,10,IF(LEN(Schema!C535)=2,100,IF(LEN(Schema!D535)=2,1000,IF(LEN(Schema!E535)=2,10000,0))))))</f>
        <v>0</v>
      </c>
      <c r="D522" s="52">
        <f t="shared" si="73"/>
        <v>10</v>
      </c>
      <c r="E522" s="52">
        <f>IF(A522="","",SUM(Tabel2[[#This Row],[I1]:[I2]]))</f>
        <v>10</v>
      </c>
      <c r="F522" s="53" t="str">
        <f t="shared" si="74"/>
        <v>PP</v>
      </c>
      <c r="G522" s="53" t="str">
        <f t="shared" si="75"/>
        <v>WC</v>
      </c>
      <c r="H522" s="53" t="str">
        <f t="shared" si="76"/>
        <v/>
      </c>
      <c r="I522" s="53" t="str">
        <f t="shared" si="77"/>
        <v/>
      </c>
      <c r="J522" s="53" t="str">
        <f t="shared" si="78"/>
        <v/>
      </c>
      <c r="K522" s="53" t="str">
        <f t="shared" si="79"/>
        <v>PP/WC</v>
      </c>
      <c r="L522" t="str">
        <f>IF(C522="","",IF(LEN(Tabel2[[#This Row],[Entiteit of attribuut]])=2,"",Tabel2[[#This Row],[Entiteit]]&amp;"_"&amp;Tabel2[[#This Row],[Entiteit of attribuut]]))</f>
        <v>WC_CODE</v>
      </c>
      <c r="M522" t="str">
        <f>IF(Schema!K535="","",Schema!K535)</f>
        <v/>
      </c>
      <c r="N522" t="str">
        <f>IF(Schema!L535="","",Schema!L535)</f>
        <v/>
      </c>
      <c r="O522" t="str">
        <f>IF(Schema!M535="","",Schema!M535)</f>
        <v/>
      </c>
      <c r="P522" t="str">
        <f>IF(Schema!N535="","",Schema!N535)</f>
        <v/>
      </c>
      <c r="Q522" t="str">
        <f>IF(Schema!P535="","",Schema!P535)</f>
        <v>O</v>
      </c>
    </row>
    <row r="523" spans="1:17" x14ac:dyDescent="0.2">
      <c r="A523" t="str">
        <f>Schema!A536&amp;Schema!B536&amp;Schema!C536&amp;Schema!D536&amp;Schema!E536&amp;Schema!F536</f>
        <v>COLFACT</v>
      </c>
      <c r="B523" t="str">
        <f t="shared" si="72"/>
        <v>WC</v>
      </c>
      <c r="C523" s="52">
        <f>IF(A523="","",IF(LEN(Schema!A536)=2,1,IF(LEN(Schema!B536)=2,10,IF(LEN(Schema!C536)=2,100,IF(LEN(Schema!D536)=2,1000,IF(LEN(Schema!E536)=2,10000,0))))))</f>
        <v>0</v>
      </c>
      <c r="D523" s="52">
        <f t="shared" si="73"/>
        <v>10</v>
      </c>
      <c r="E523" s="52">
        <f>IF(A523="","",SUM(Tabel2[[#This Row],[I1]:[I2]]))</f>
        <v>10</v>
      </c>
      <c r="F523" s="53" t="str">
        <f t="shared" si="74"/>
        <v>PP</v>
      </c>
      <c r="G523" s="53" t="str">
        <f t="shared" si="75"/>
        <v>WC</v>
      </c>
      <c r="H523" s="53" t="str">
        <f t="shared" si="76"/>
        <v/>
      </c>
      <c r="I523" s="53" t="str">
        <f t="shared" si="77"/>
        <v/>
      </c>
      <c r="J523" s="53" t="str">
        <f t="shared" si="78"/>
        <v/>
      </c>
      <c r="K523" s="53" t="str">
        <f t="shared" si="79"/>
        <v>PP/WC</v>
      </c>
      <c r="L523" t="str">
        <f>IF(C523="","",IF(LEN(Tabel2[[#This Row],[Entiteit of attribuut]])=2,"",Tabel2[[#This Row],[Entiteit]]&amp;"_"&amp;Tabel2[[#This Row],[Entiteit of attribuut]]))</f>
        <v>WC_COLFACT</v>
      </c>
      <c r="M523" t="str">
        <f>IF(Schema!K536="","",Schema!K536)</f>
        <v/>
      </c>
      <c r="N523" t="str">
        <f>IF(Schema!L536="","",Schema!L536)</f>
        <v/>
      </c>
      <c r="O523" t="str">
        <f>IF(Schema!M536="","",Schema!M536)</f>
        <v/>
      </c>
      <c r="P523" t="str">
        <f>IF(Schema!N536="","",Schema!N536)</f>
        <v/>
      </c>
      <c r="Q523" t="str">
        <f>IF(Schema!P536="","",Schema!P536)</f>
        <v>O</v>
      </c>
    </row>
    <row r="524" spans="1:17" x14ac:dyDescent="0.2">
      <c r="A524" t="str">
        <f>Schema!A537&amp;Schema!B537&amp;Schema!C537&amp;Schema!D537&amp;Schema!E537&amp;Schema!F537</f>
        <v>ERB</v>
      </c>
      <c r="B524" t="str">
        <f t="shared" si="72"/>
        <v>WC</v>
      </c>
      <c r="C524" s="52">
        <f>IF(A524="","",IF(LEN(Schema!A537)=2,1,IF(LEN(Schema!B537)=2,10,IF(LEN(Schema!C537)=2,100,IF(LEN(Schema!D537)=2,1000,IF(LEN(Schema!E537)=2,10000,0))))))</f>
        <v>0</v>
      </c>
      <c r="D524" s="52">
        <f t="shared" si="73"/>
        <v>10</v>
      </c>
      <c r="E524" s="52">
        <f>IF(A524="","",SUM(Tabel2[[#This Row],[I1]:[I2]]))</f>
        <v>10</v>
      </c>
      <c r="F524" s="53" t="str">
        <f t="shared" si="74"/>
        <v>PP</v>
      </c>
      <c r="G524" s="53" t="str">
        <f t="shared" si="75"/>
        <v>WC</v>
      </c>
      <c r="H524" s="53" t="str">
        <f t="shared" si="76"/>
        <v/>
      </c>
      <c r="I524" s="53" t="str">
        <f t="shared" si="77"/>
        <v/>
      </c>
      <c r="J524" s="53" t="str">
        <f t="shared" si="78"/>
        <v/>
      </c>
      <c r="K524" s="53" t="str">
        <f t="shared" si="79"/>
        <v>PP/WC</v>
      </c>
      <c r="L524" t="str">
        <f>IF(C524="","",IF(LEN(Tabel2[[#This Row],[Entiteit of attribuut]])=2,"",Tabel2[[#This Row],[Entiteit]]&amp;"_"&amp;Tabel2[[#This Row],[Entiteit of attribuut]]))</f>
        <v>WC_ERB</v>
      </c>
      <c r="M524" t="str">
        <f>IF(Schema!K537="","",Schema!K537)</f>
        <v/>
      </c>
      <c r="N524" t="str">
        <f>IF(Schema!L537="","",Schema!L537)</f>
        <v/>
      </c>
      <c r="O524" t="str">
        <f>IF(Schema!M537="","",Schema!M537)</f>
        <v/>
      </c>
      <c r="P524" t="str">
        <f>IF(Schema!N537="","",Schema!N537)</f>
        <v/>
      </c>
      <c r="Q524" t="str">
        <f>IF(Schema!P537="","",Schema!P537)</f>
        <v>O</v>
      </c>
    </row>
    <row r="525" spans="1:17" x14ac:dyDescent="0.2">
      <c r="A525" t="str">
        <f>Schema!A538&amp;Schema!B538&amp;Schema!C538&amp;Schema!D538&amp;Schema!E538&amp;Schema!F538</f>
        <v>GADEKCD</v>
      </c>
      <c r="B525" t="str">
        <f t="shared" si="72"/>
        <v>WC</v>
      </c>
      <c r="C525" s="52">
        <f>IF(A525="","",IF(LEN(Schema!A538)=2,1,IF(LEN(Schema!B538)=2,10,IF(LEN(Schema!C538)=2,100,IF(LEN(Schema!D538)=2,1000,IF(LEN(Schema!E538)=2,10000,0))))))</f>
        <v>0</v>
      </c>
      <c r="D525" s="52">
        <f t="shared" si="73"/>
        <v>10</v>
      </c>
      <c r="E525" s="52">
        <f>IF(A525="","",SUM(Tabel2[[#This Row],[I1]:[I2]]))</f>
        <v>10</v>
      </c>
      <c r="F525" s="53" t="str">
        <f t="shared" si="74"/>
        <v>PP</v>
      </c>
      <c r="G525" s="53" t="str">
        <f t="shared" si="75"/>
        <v>WC</v>
      </c>
      <c r="H525" s="53" t="str">
        <f t="shared" si="76"/>
        <v/>
      </c>
      <c r="I525" s="53" t="str">
        <f t="shared" si="77"/>
        <v/>
      </c>
      <c r="J525" s="53" t="str">
        <f t="shared" si="78"/>
        <v/>
      </c>
      <c r="K525" s="53" t="str">
        <f t="shared" si="79"/>
        <v>PP/WC</v>
      </c>
      <c r="L525" t="str">
        <f>IF(C525="","",IF(LEN(Tabel2[[#This Row],[Entiteit of attribuut]])=2,"",Tabel2[[#This Row],[Entiteit]]&amp;"_"&amp;Tabel2[[#This Row],[Entiteit of attribuut]]))</f>
        <v>WC_GADEKCD</v>
      </c>
      <c r="M525" t="str">
        <f>IF(Schema!K538="","",Schema!K538)</f>
        <v/>
      </c>
      <c r="N525" t="str">
        <f>IF(Schema!L538="","",Schema!L538)</f>
        <v/>
      </c>
      <c r="O525" t="str">
        <f>IF(Schema!M538="","",Schema!M538)</f>
        <v/>
      </c>
      <c r="P525" t="str">
        <f>IF(Schema!N538="","",Schema!N538)</f>
        <v/>
      </c>
      <c r="Q525" t="str">
        <f>IF(Schema!P538="","",Schema!P538)</f>
        <v>V</v>
      </c>
    </row>
    <row r="526" spans="1:17" x14ac:dyDescent="0.2">
      <c r="A526" t="str">
        <f>Schema!A539&amp;Schema!B539&amp;Schema!C539&amp;Schema!D539&amp;Schema!E539&amp;Schema!F539</f>
        <v>GADEKCO</v>
      </c>
      <c r="B526" t="str">
        <f t="shared" si="72"/>
        <v>WC</v>
      </c>
      <c r="C526" s="52">
        <f>IF(A526="","",IF(LEN(Schema!A539)=2,1,IF(LEN(Schema!B539)=2,10,IF(LEN(Schema!C539)=2,100,IF(LEN(Schema!D539)=2,1000,IF(LEN(Schema!E539)=2,10000,0))))))</f>
        <v>0</v>
      </c>
      <c r="D526" s="52">
        <f t="shared" si="73"/>
        <v>10</v>
      </c>
      <c r="E526" s="52">
        <f>IF(A526="","",SUM(Tabel2[[#This Row],[I1]:[I2]]))</f>
        <v>10</v>
      </c>
      <c r="F526" s="53" t="str">
        <f t="shared" si="74"/>
        <v>PP</v>
      </c>
      <c r="G526" s="53" t="str">
        <f t="shared" si="75"/>
        <v>WC</v>
      </c>
      <c r="H526" s="53" t="str">
        <f t="shared" si="76"/>
        <v/>
      </c>
      <c r="I526" s="53" t="str">
        <f t="shared" si="77"/>
        <v/>
      </c>
      <c r="J526" s="53" t="str">
        <f t="shared" si="78"/>
        <v/>
      </c>
      <c r="K526" s="53" t="str">
        <f t="shared" si="79"/>
        <v>PP/WC</v>
      </c>
      <c r="L526" t="str">
        <f>IF(C526="","",IF(LEN(Tabel2[[#This Row],[Entiteit of attribuut]])=2,"",Tabel2[[#This Row],[Entiteit]]&amp;"_"&amp;Tabel2[[#This Row],[Entiteit of attribuut]]))</f>
        <v>WC_GADEKCO</v>
      </c>
      <c r="M526" t="str">
        <f>IF(Schema!K539="","",Schema!K539)</f>
        <v/>
      </c>
      <c r="N526" t="str">
        <f>IF(Schema!L539="","",Schema!L539)</f>
        <v/>
      </c>
      <c r="O526" t="str">
        <f>IF(Schema!M539="","",Schema!M539)</f>
        <v/>
      </c>
      <c r="P526" t="str">
        <f>IF(Schema!N539="","",Schema!N539)</f>
        <v/>
      </c>
      <c r="Q526" t="str">
        <f>IF(Schema!P539="","",Schema!P539)</f>
        <v>V</v>
      </c>
    </row>
    <row r="527" spans="1:17" x14ac:dyDescent="0.2">
      <c r="A527" t="str">
        <f>Schema!A540&amp;Schema!B540&amp;Schema!C540&amp;Schema!D540&amp;Schema!E540&amp;Schema!F540</f>
        <v>MYCODE</v>
      </c>
      <c r="B527" t="str">
        <f t="shared" si="72"/>
        <v>WC</v>
      </c>
      <c r="C527" s="52">
        <f>IF(A527="","",IF(LEN(Schema!A540)=2,1,IF(LEN(Schema!B540)=2,10,IF(LEN(Schema!C540)=2,100,IF(LEN(Schema!D540)=2,1000,IF(LEN(Schema!E540)=2,10000,0))))))</f>
        <v>0</v>
      </c>
      <c r="D527" s="52">
        <f t="shared" si="73"/>
        <v>10</v>
      </c>
      <c r="E527" s="52">
        <f>IF(A527="","",SUM(Tabel2[[#This Row],[I1]:[I2]]))</f>
        <v>10</v>
      </c>
      <c r="F527" s="53" t="str">
        <f t="shared" si="74"/>
        <v>PP</v>
      </c>
      <c r="G527" s="53" t="str">
        <f t="shared" si="75"/>
        <v>WC</v>
      </c>
      <c r="H527" s="53" t="str">
        <f t="shared" si="76"/>
        <v/>
      </c>
      <c r="I527" s="53" t="str">
        <f t="shared" si="77"/>
        <v/>
      </c>
      <c r="J527" s="53" t="str">
        <f t="shared" si="78"/>
        <v/>
      </c>
      <c r="K527" s="53" t="str">
        <f t="shared" si="79"/>
        <v>PP/WC</v>
      </c>
      <c r="L527" t="str">
        <f>IF(C527="","",IF(LEN(Tabel2[[#This Row],[Entiteit of attribuut]])=2,"",Tabel2[[#This Row],[Entiteit]]&amp;"_"&amp;Tabel2[[#This Row],[Entiteit of attribuut]]))</f>
        <v>WC_MYCODE</v>
      </c>
      <c r="M527" t="str">
        <f>IF(Schema!K540="","",Schema!K540)</f>
        <v/>
      </c>
      <c r="N527" t="str">
        <f>IF(Schema!L540="","",Schema!L540)</f>
        <v/>
      </c>
      <c r="O527" t="str">
        <f>IF(Schema!M540="","",Schema!M540)</f>
        <v/>
      </c>
      <c r="P527" t="str">
        <f>IF(Schema!N540="","",Schema!N540)</f>
        <v/>
      </c>
      <c r="Q527" t="str">
        <f>IF(Schema!P540="","",Schema!P540)</f>
        <v>O</v>
      </c>
    </row>
    <row r="528" spans="1:17" x14ac:dyDescent="0.2">
      <c r="A528" t="str">
        <f>Schema!A541&amp;Schema!B541&amp;Schema!C541&amp;Schema!D541&amp;Schema!E541&amp;Schema!F541</f>
        <v>NJP</v>
      </c>
      <c r="B528" t="str">
        <f t="shared" si="72"/>
        <v>WC</v>
      </c>
      <c r="C528" s="52">
        <f>IF(A528="","",IF(LEN(Schema!A541)=2,1,IF(LEN(Schema!B541)=2,10,IF(LEN(Schema!C541)=2,100,IF(LEN(Schema!D541)=2,1000,IF(LEN(Schema!E541)=2,10000,0))))))</f>
        <v>0</v>
      </c>
      <c r="D528" s="52">
        <f t="shared" si="73"/>
        <v>10</v>
      </c>
      <c r="E528" s="52">
        <f>IF(A528="","",SUM(Tabel2[[#This Row],[I1]:[I2]]))</f>
        <v>10</v>
      </c>
      <c r="F528" s="53" t="str">
        <f t="shared" si="74"/>
        <v>PP</v>
      </c>
      <c r="G528" s="53" t="str">
        <f t="shared" si="75"/>
        <v>WC</v>
      </c>
      <c r="H528" s="53" t="str">
        <f t="shared" si="76"/>
        <v/>
      </c>
      <c r="I528" s="53" t="str">
        <f t="shared" si="77"/>
        <v/>
      </c>
      <c r="J528" s="53" t="str">
        <f t="shared" si="78"/>
        <v/>
      </c>
      <c r="K528" s="53" t="str">
        <f t="shared" si="79"/>
        <v>PP/WC</v>
      </c>
      <c r="L528" t="str">
        <f>IF(C528="","",IF(LEN(Tabel2[[#This Row],[Entiteit of attribuut]])=2,"",Tabel2[[#This Row],[Entiteit]]&amp;"_"&amp;Tabel2[[#This Row],[Entiteit of attribuut]]))</f>
        <v>WC_NJP</v>
      </c>
      <c r="M528" t="str">
        <f>IF(Schema!K541="","",Schema!K541)</f>
        <v/>
      </c>
      <c r="N528" t="str">
        <f>IF(Schema!L541="","",Schema!L541)</f>
        <v/>
      </c>
      <c r="O528" t="str">
        <f>IF(Schema!M541="","",Schema!M541)</f>
        <v/>
      </c>
      <c r="P528" t="str">
        <f>IF(Schema!N541="","",Schema!N541)</f>
        <v/>
      </c>
      <c r="Q528" t="str">
        <f>IF(Schema!P541="","",Schema!P541)</f>
        <v>O</v>
      </c>
    </row>
    <row r="529" spans="1:17" x14ac:dyDescent="0.2">
      <c r="A529" t="str">
        <f>Schema!A542&amp;Schema!B542&amp;Schema!C542&amp;Schema!D542&amp;Schema!E542&amp;Schema!F542</f>
        <v>PAFWST</v>
      </c>
      <c r="B529" t="str">
        <f t="shared" si="72"/>
        <v>WC</v>
      </c>
      <c r="C529" s="52">
        <f>IF(A529="","",IF(LEN(Schema!A542)=2,1,IF(LEN(Schema!B542)=2,10,IF(LEN(Schema!C542)=2,100,IF(LEN(Schema!D542)=2,1000,IF(LEN(Schema!E542)=2,10000,0))))))</f>
        <v>0</v>
      </c>
      <c r="D529" s="52">
        <f t="shared" si="73"/>
        <v>10</v>
      </c>
      <c r="E529" s="52">
        <f>IF(A529="","",SUM(Tabel2[[#This Row],[I1]:[I2]]))</f>
        <v>10</v>
      </c>
      <c r="F529" s="53" t="str">
        <f t="shared" si="74"/>
        <v>PP</v>
      </c>
      <c r="G529" s="53" t="str">
        <f t="shared" si="75"/>
        <v>WC</v>
      </c>
      <c r="H529" s="53" t="str">
        <f t="shared" si="76"/>
        <v/>
      </c>
      <c r="I529" s="53" t="str">
        <f t="shared" si="77"/>
        <v/>
      </c>
      <c r="J529" s="53" t="str">
        <f t="shared" si="78"/>
        <v/>
      </c>
      <c r="K529" s="53" t="str">
        <f t="shared" si="79"/>
        <v>PP/WC</v>
      </c>
      <c r="L529" t="str">
        <f>IF(C529="","",IF(LEN(Tabel2[[#This Row],[Entiteit of attribuut]])=2,"",Tabel2[[#This Row],[Entiteit]]&amp;"_"&amp;Tabel2[[#This Row],[Entiteit of attribuut]]))</f>
        <v>WC_PAFWST</v>
      </c>
      <c r="M529" t="str">
        <f>IF(Schema!K542="","",Schema!K542)</f>
        <v/>
      </c>
      <c r="N529" t="str">
        <f>IF(Schema!L542="","",Schema!L542)</f>
        <v/>
      </c>
      <c r="O529" t="str">
        <f>IF(Schema!M542="","",Schema!M542)</f>
        <v/>
      </c>
      <c r="P529" t="str">
        <f>IF(Schema!N542="","",Schema!N542)</f>
        <v/>
      </c>
      <c r="Q529" t="str">
        <f>IF(Schema!P542="","",Schema!P542)</f>
        <v>O</v>
      </c>
    </row>
    <row r="530" spans="1:17" x14ac:dyDescent="0.2">
      <c r="A530" t="str">
        <f>Schema!A543&amp;Schema!B543&amp;Schema!C543&amp;Schema!D543&amp;Schema!E543&amp;Schema!F543</f>
        <v>PPRC</v>
      </c>
      <c r="B530" t="str">
        <f t="shared" si="72"/>
        <v>WC</v>
      </c>
      <c r="C530" s="52">
        <f>IF(A530="","",IF(LEN(Schema!A543)=2,1,IF(LEN(Schema!B543)=2,10,IF(LEN(Schema!C543)=2,100,IF(LEN(Schema!D543)=2,1000,IF(LEN(Schema!E543)=2,10000,0))))))</f>
        <v>0</v>
      </c>
      <c r="D530" s="52">
        <f t="shared" si="73"/>
        <v>10</v>
      </c>
      <c r="E530" s="52">
        <f>IF(A530="","",SUM(Tabel2[[#This Row],[I1]:[I2]]))</f>
        <v>10</v>
      </c>
      <c r="F530" s="53" t="str">
        <f t="shared" si="74"/>
        <v>PP</v>
      </c>
      <c r="G530" s="53" t="str">
        <f t="shared" si="75"/>
        <v>WC</v>
      </c>
      <c r="H530" s="53" t="str">
        <f t="shared" si="76"/>
        <v/>
      </c>
      <c r="I530" s="53" t="str">
        <f t="shared" si="77"/>
        <v/>
      </c>
      <c r="J530" s="53" t="str">
        <f t="shared" si="78"/>
        <v/>
      </c>
      <c r="K530" s="53" t="str">
        <f t="shared" si="79"/>
        <v>PP/WC</v>
      </c>
      <c r="L530" t="str">
        <f>IF(C530="","",IF(LEN(Tabel2[[#This Row],[Entiteit of attribuut]])=2,"",Tabel2[[#This Row],[Entiteit]]&amp;"_"&amp;Tabel2[[#This Row],[Entiteit of attribuut]]))</f>
        <v>WC_PPRC</v>
      </c>
      <c r="M530" t="str">
        <f>IF(Schema!K543="","",Schema!K543)</f>
        <v/>
      </c>
      <c r="N530" t="str">
        <f>IF(Schema!L543="","",Schema!L543)</f>
        <v/>
      </c>
      <c r="O530" t="str">
        <f>IF(Schema!M543="","",Schema!M543)</f>
        <v/>
      </c>
      <c r="P530" t="str">
        <f>IF(Schema!N543="","",Schema!N543)</f>
        <v/>
      </c>
      <c r="Q530" t="str">
        <f>IF(Schema!P543="","",Schema!P543)</f>
        <v>O</v>
      </c>
    </row>
    <row r="531" spans="1:17" x14ac:dyDescent="0.2">
      <c r="A531" t="str">
        <f>Schema!A544&amp;Schema!B544&amp;Schema!C544&amp;Schema!D544&amp;Schema!E544&amp;Schema!F544</f>
        <v>PRCPKKT</v>
      </c>
      <c r="B531" t="str">
        <f t="shared" si="72"/>
        <v>WC</v>
      </c>
      <c r="C531" s="52">
        <f>IF(A531="","",IF(LEN(Schema!A544)=2,1,IF(LEN(Schema!B544)=2,10,IF(LEN(Schema!C544)=2,100,IF(LEN(Schema!D544)=2,1000,IF(LEN(Schema!E544)=2,10000,0))))))</f>
        <v>0</v>
      </c>
      <c r="D531" s="52">
        <f t="shared" si="73"/>
        <v>10</v>
      </c>
      <c r="E531" s="52">
        <f>IF(A531="","",SUM(Tabel2[[#This Row],[I1]:[I2]]))</f>
        <v>10</v>
      </c>
      <c r="F531" s="53" t="str">
        <f t="shared" si="74"/>
        <v>PP</v>
      </c>
      <c r="G531" s="53" t="str">
        <f t="shared" si="75"/>
        <v>WC</v>
      </c>
      <c r="H531" s="53" t="str">
        <f t="shared" si="76"/>
        <v/>
      </c>
      <c r="I531" s="53" t="str">
        <f t="shared" si="77"/>
        <v/>
      </c>
      <c r="J531" s="53" t="str">
        <f t="shared" si="78"/>
        <v/>
      </c>
      <c r="K531" s="53" t="str">
        <f t="shared" si="79"/>
        <v>PP/WC</v>
      </c>
      <c r="L531" t="str">
        <f>IF(C531="","",IF(LEN(Tabel2[[#This Row],[Entiteit of attribuut]])=2,"",Tabel2[[#This Row],[Entiteit]]&amp;"_"&amp;Tabel2[[#This Row],[Entiteit of attribuut]]))</f>
        <v>WC_PRCPKKT</v>
      </c>
      <c r="M531" t="str">
        <f>IF(Schema!K544="","",Schema!K544)</f>
        <v/>
      </c>
      <c r="N531" t="str">
        <f>IF(Schema!L544="","",Schema!L544)</f>
        <v/>
      </c>
      <c r="O531" t="str">
        <f>IF(Schema!M544="","",Schema!M544)</f>
        <v/>
      </c>
      <c r="P531" t="str">
        <f>IF(Schema!N544="","",Schema!N544)</f>
        <v/>
      </c>
      <c r="Q531" t="str">
        <f>IF(Schema!P544="","",Schema!P544)</f>
        <v>O</v>
      </c>
    </row>
    <row r="532" spans="1:17" x14ac:dyDescent="0.2">
      <c r="A532" t="str">
        <f>Schema!A545&amp;Schema!B545&amp;Schema!C545&amp;Schema!D545&amp;Schema!E545&amp;Schema!F545</f>
        <v>PRCTEKC</v>
      </c>
      <c r="B532" t="str">
        <f t="shared" si="72"/>
        <v>WC</v>
      </c>
      <c r="C532" s="52">
        <f>IF(A532="","",IF(LEN(Schema!A545)=2,1,IF(LEN(Schema!B545)=2,10,IF(LEN(Schema!C545)=2,100,IF(LEN(Schema!D545)=2,1000,IF(LEN(Schema!E545)=2,10000,0))))))</f>
        <v>0</v>
      </c>
      <c r="D532" s="52">
        <f t="shared" si="73"/>
        <v>10</v>
      </c>
      <c r="E532" s="52">
        <f>IF(A532="","",SUM(Tabel2[[#This Row],[I1]:[I2]]))</f>
        <v>10</v>
      </c>
      <c r="F532" s="53" t="str">
        <f t="shared" si="74"/>
        <v>PP</v>
      </c>
      <c r="G532" s="53" t="str">
        <f t="shared" si="75"/>
        <v>WC</v>
      </c>
      <c r="H532" s="53" t="str">
        <f t="shared" si="76"/>
        <v/>
      </c>
      <c r="I532" s="53" t="str">
        <f t="shared" si="77"/>
        <v/>
      </c>
      <c r="J532" s="53" t="str">
        <f t="shared" si="78"/>
        <v/>
      </c>
      <c r="K532" s="53" t="str">
        <f t="shared" si="79"/>
        <v>PP/WC</v>
      </c>
      <c r="L532" t="str">
        <f>IF(C532="","",IF(LEN(Tabel2[[#This Row],[Entiteit of attribuut]])=2,"",Tabel2[[#This Row],[Entiteit]]&amp;"_"&amp;Tabel2[[#This Row],[Entiteit of attribuut]]))</f>
        <v>WC_PRCTEKC</v>
      </c>
      <c r="M532" t="str">
        <f>IF(Schema!K545="","",Schema!K545)</f>
        <v/>
      </c>
      <c r="N532" t="str">
        <f>IF(Schema!L545="","",Schema!L545)</f>
        <v/>
      </c>
      <c r="O532" t="str">
        <f>IF(Schema!M545="","",Schema!M545)</f>
        <v/>
      </c>
      <c r="P532" t="str">
        <f>IF(Schema!N545="","",Schema!N545)</f>
        <v/>
      </c>
      <c r="Q532" t="str">
        <f>IF(Schema!P545="","",Schema!P545)</f>
        <v>O</v>
      </c>
    </row>
    <row r="533" spans="1:17" x14ac:dyDescent="0.2">
      <c r="A533" t="str">
        <f>Schema!A546&amp;Schema!B546&amp;Schema!C546&amp;Schema!D546&amp;Schema!E546&amp;Schema!F546</f>
        <v>RELVRH</v>
      </c>
      <c r="B533" t="str">
        <f t="shared" si="72"/>
        <v>WC</v>
      </c>
      <c r="C533" s="52">
        <f>IF(A533="","",IF(LEN(Schema!A546)=2,1,IF(LEN(Schema!B546)=2,10,IF(LEN(Schema!C546)=2,100,IF(LEN(Schema!D546)=2,1000,IF(LEN(Schema!E546)=2,10000,0))))))</f>
        <v>0</v>
      </c>
      <c r="D533" s="52">
        <f t="shared" si="73"/>
        <v>10</v>
      </c>
      <c r="E533" s="52">
        <f>IF(A533="","",SUM(Tabel2[[#This Row],[I1]:[I2]]))</f>
        <v>10</v>
      </c>
      <c r="F533" s="53" t="str">
        <f t="shared" si="74"/>
        <v>PP</v>
      </c>
      <c r="G533" s="53" t="str">
        <f t="shared" si="75"/>
        <v>WC</v>
      </c>
      <c r="H533" s="53" t="str">
        <f t="shared" si="76"/>
        <v/>
      </c>
      <c r="I533" s="53" t="str">
        <f t="shared" si="77"/>
        <v/>
      </c>
      <c r="J533" s="53" t="str">
        <f t="shared" si="78"/>
        <v/>
      </c>
      <c r="K533" s="53" t="str">
        <f t="shared" si="79"/>
        <v>PP/WC</v>
      </c>
      <c r="L533" t="str">
        <f>IF(C533="","",IF(LEN(Tabel2[[#This Row],[Entiteit of attribuut]])=2,"",Tabel2[[#This Row],[Entiteit]]&amp;"_"&amp;Tabel2[[#This Row],[Entiteit of attribuut]]))</f>
        <v>WC_RELVRH</v>
      </c>
      <c r="M533" t="str">
        <f>IF(Schema!K546="","",Schema!K546)</f>
        <v/>
      </c>
      <c r="N533" t="str">
        <f>IF(Schema!L546="","",Schema!L546)</f>
        <v/>
      </c>
      <c r="O533" t="str">
        <f>IF(Schema!M546="","",Schema!M546)</f>
        <v/>
      </c>
      <c r="P533" t="str">
        <f>IF(Schema!N546="","",Schema!N546)</f>
        <v/>
      </c>
      <c r="Q533" t="str">
        <f>IF(Schema!P546="","",Schema!P546)</f>
        <v>O</v>
      </c>
    </row>
    <row r="534" spans="1:17" x14ac:dyDescent="0.2">
      <c r="A534" t="str">
        <f>Schema!A547&amp;Schema!B547&amp;Schema!C547&amp;Schema!D547&amp;Schema!E547&amp;Schema!F547</f>
        <v>RELVVNR</v>
      </c>
      <c r="B534" t="str">
        <f t="shared" si="72"/>
        <v>WC</v>
      </c>
      <c r="C534" s="52">
        <f>IF(A534="","",IF(LEN(Schema!A547)=2,1,IF(LEN(Schema!B547)=2,10,IF(LEN(Schema!C547)=2,100,IF(LEN(Schema!D547)=2,1000,IF(LEN(Schema!E547)=2,10000,0))))))</f>
        <v>0</v>
      </c>
      <c r="D534" s="52">
        <f t="shared" si="73"/>
        <v>10</v>
      </c>
      <c r="E534" s="52">
        <f>IF(A534="","",SUM(Tabel2[[#This Row],[I1]:[I2]]))</f>
        <v>10</v>
      </c>
      <c r="F534" s="53" t="str">
        <f t="shared" si="74"/>
        <v>PP</v>
      </c>
      <c r="G534" s="53" t="str">
        <f t="shared" si="75"/>
        <v>WC</v>
      </c>
      <c r="H534" s="53" t="str">
        <f t="shared" si="76"/>
        <v/>
      </c>
      <c r="I534" s="53" t="str">
        <f t="shared" si="77"/>
        <v/>
      </c>
      <c r="J534" s="53" t="str">
        <f t="shared" si="78"/>
        <v/>
      </c>
      <c r="K534" s="53" t="str">
        <f t="shared" si="79"/>
        <v>PP/WC</v>
      </c>
      <c r="L534" t="str">
        <f>IF(C534="","",IF(LEN(Tabel2[[#This Row],[Entiteit of attribuut]])=2,"",Tabel2[[#This Row],[Entiteit]]&amp;"_"&amp;Tabel2[[#This Row],[Entiteit of attribuut]]))</f>
        <v>WC_RELVVNR</v>
      </c>
      <c r="M534" t="str">
        <f>IF(Schema!K547="","",Schema!K547)</f>
        <v/>
      </c>
      <c r="N534" t="str">
        <f>IF(Schema!L547="","",Schema!L547)</f>
        <v/>
      </c>
      <c r="O534" t="str">
        <f>IF(Schema!M547="","",Schema!M547)</f>
        <v/>
      </c>
      <c r="P534" t="str">
        <f>IF(Schema!N547="","",Schema!N547)</f>
        <v/>
      </c>
      <c r="Q534" t="str">
        <f>IF(Schema!P547="","",Schema!P547)</f>
        <v>O</v>
      </c>
    </row>
    <row r="535" spans="1:17" x14ac:dyDescent="0.2">
      <c r="A535" t="str">
        <f>Schema!A548&amp;Schema!B548&amp;Schema!C548&amp;Schema!D548&amp;Schema!E548&amp;Schema!F548</f>
        <v>RJRCOR</v>
      </c>
      <c r="B535" t="str">
        <f t="shared" si="72"/>
        <v>WC</v>
      </c>
      <c r="C535" s="52">
        <f>IF(A535="","",IF(LEN(Schema!A548)=2,1,IF(LEN(Schema!B548)=2,10,IF(LEN(Schema!C548)=2,100,IF(LEN(Schema!D548)=2,1000,IF(LEN(Schema!E548)=2,10000,0))))))</f>
        <v>0</v>
      </c>
      <c r="D535" s="52">
        <f t="shared" si="73"/>
        <v>10</v>
      </c>
      <c r="E535" s="52">
        <f>IF(A535="","",SUM(Tabel2[[#This Row],[I1]:[I2]]))</f>
        <v>10</v>
      </c>
      <c r="F535" s="53" t="str">
        <f t="shared" si="74"/>
        <v>PP</v>
      </c>
      <c r="G535" s="53" t="str">
        <f t="shared" si="75"/>
        <v>WC</v>
      </c>
      <c r="H535" s="53" t="str">
        <f t="shared" si="76"/>
        <v/>
      </c>
      <c r="I535" s="53" t="str">
        <f t="shared" si="77"/>
        <v/>
      </c>
      <c r="J535" s="53" t="str">
        <f t="shared" si="78"/>
        <v/>
      </c>
      <c r="K535" s="53" t="str">
        <f t="shared" si="79"/>
        <v>PP/WC</v>
      </c>
      <c r="L535" t="str">
        <f>IF(C535="","",IF(LEN(Tabel2[[#This Row],[Entiteit of attribuut]])=2,"",Tabel2[[#This Row],[Entiteit]]&amp;"_"&amp;Tabel2[[#This Row],[Entiteit of attribuut]]))</f>
        <v>WC_RJRCOR</v>
      </c>
      <c r="M535" t="str">
        <f>IF(Schema!K548="","",Schema!K548)</f>
        <v/>
      </c>
      <c r="N535" t="str">
        <f>IF(Schema!L548="","",Schema!L548)</f>
        <v/>
      </c>
      <c r="O535" t="str">
        <f>IF(Schema!M548="","",Schema!M548)</f>
        <v/>
      </c>
      <c r="P535" t="str">
        <f>IF(Schema!N548="","",Schema!N548)</f>
        <v/>
      </c>
      <c r="Q535" t="str">
        <f>IF(Schema!P548="","",Schema!P548)</f>
        <v>O</v>
      </c>
    </row>
    <row r="536" spans="1:17" x14ac:dyDescent="0.2">
      <c r="A536" t="str">
        <f>Schema!A549&amp;Schema!B549&amp;Schema!C549&amp;Schema!D549&amp;Schema!E549&amp;Schema!F549</f>
        <v>TCORBDR</v>
      </c>
      <c r="B536" t="str">
        <f t="shared" si="72"/>
        <v>WC</v>
      </c>
      <c r="C536" s="52">
        <f>IF(A536="","",IF(LEN(Schema!A549)=2,1,IF(LEN(Schema!B549)=2,10,IF(LEN(Schema!C549)=2,100,IF(LEN(Schema!D549)=2,1000,IF(LEN(Schema!E549)=2,10000,0))))))</f>
        <v>0</v>
      </c>
      <c r="D536" s="52">
        <f t="shared" si="73"/>
        <v>10</v>
      </c>
      <c r="E536" s="52">
        <f>IF(A536="","",SUM(Tabel2[[#This Row],[I1]:[I2]]))</f>
        <v>10</v>
      </c>
      <c r="F536" s="53" t="str">
        <f t="shared" si="74"/>
        <v>PP</v>
      </c>
      <c r="G536" s="53" t="str">
        <f t="shared" si="75"/>
        <v>WC</v>
      </c>
      <c r="H536" s="53" t="str">
        <f t="shared" si="76"/>
        <v/>
      </c>
      <c r="I536" s="53" t="str">
        <f t="shared" si="77"/>
        <v/>
      </c>
      <c r="J536" s="53" t="str">
        <f t="shared" si="78"/>
        <v/>
      </c>
      <c r="K536" s="53" t="str">
        <f t="shared" si="79"/>
        <v>PP/WC</v>
      </c>
      <c r="L536" t="str">
        <f>IF(C536="","",IF(LEN(Tabel2[[#This Row],[Entiteit of attribuut]])=2,"",Tabel2[[#This Row],[Entiteit]]&amp;"_"&amp;Tabel2[[#This Row],[Entiteit of attribuut]]))</f>
        <v>WC_TCORBDR</v>
      </c>
      <c r="M536" t="str">
        <f>IF(Schema!K549="","",Schema!K549)</f>
        <v/>
      </c>
      <c r="N536" t="str">
        <f>IF(Schema!L549="","",Schema!L549)</f>
        <v/>
      </c>
      <c r="O536" t="str">
        <f>IF(Schema!M549="","",Schema!M549)</f>
        <v/>
      </c>
      <c r="P536" t="str">
        <f>IF(Schema!N549="","",Schema!N549)</f>
        <v/>
      </c>
      <c r="Q536" t="str">
        <f>IF(Schema!P549="","",Schema!P549)</f>
        <v>O</v>
      </c>
    </row>
    <row r="537" spans="1:17" x14ac:dyDescent="0.2">
      <c r="A537" t="str">
        <f>Schema!A550&amp;Schema!B550&amp;Schema!C550&amp;Schema!D550&amp;Schema!E550&amp;Schema!F550</f>
        <v>VERZSOM</v>
      </c>
      <c r="B537" t="str">
        <f t="shared" si="72"/>
        <v>WC</v>
      </c>
      <c r="C537" s="52">
        <f>IF(A537="","",IF(LEN(Schema!A550)=2,1,IF(LEN(Schema!B550)=2,10,IF(LEN(Schema!C550)=2,100,IF(LEN(Schema!D550)=2,1000,IF(LEN(Schema!E550)=2,10000,0))))))</f>
        <v>0</v>
      </c>
      <c r="D537" s="52">
        <f t="shared" si="73"/>
        <v>10</v>
      </c>
      <c r="E537" s="52">
        <f>IF(A537="","",SUM(Tabel2[[#This Row],[I1]:[I2]]))</f>
        <v>10</v>
      </c>
      <c r="F537" s="53" t="str">
        <f t="shared" si="74"/>
        <v>PP</v>
      </c>
      <c r="G537" s="53" t="str">
        <f t="shared" si="75"/>
        <v>WC</v>
      </c>
      <c r="H537" s="53" t="str">
        <f t="shared" si="76"/>
        <v/>
      </c>
      <c r="I537" s="53" t="str">
        <f t="shared" si="77"/>
        <v/>
      </c>
      <c r="J537" s="53" t="str">
        <f t="shared" si="78"/>
        <v/>
      </c>
      <c r="K537" s="53" t="str">
        <f t="shared" si="79"/>
        <v>PP/WC</v>
      </c>
      <c r="L537" t="str">
        <f>IF(C537="","",IF(LEN(Tabel2[[#This Row],[Entiteit of attribuut]])=2,"",Tabel2[[#This Row],[Entiteit]]&amp;"_"&amp;Tabel2[[#This Row],[Entiteit of attribuut]]))</f>
        <v>WC_VERZSOM</v>
      </c>
      <c r="M537" t="str">
        <f>IF(Schema!K550="","",Schema!K550)</f>
        <v/>
      </c>
      <c r="N537" t="str">
        <f>IF(Schema!L550="","",Schema!L550)</f>
        <v/>
      </c>
      <c r="O537" t="str">
        <f>IF(Schema!M550="","",Schema!M550)</f>
        <v/>
      </c>
      <c r="P537" t="str">
        <f>IF(Schema!N550="","",Schema!N550)</f>
        <v/>
      </c>
      <c r="Q537" t="str">
        <f>IF(Schema!P550="","",Schema!P550)</f>
        <v>O</v>
      </c>
    </row>
    <row r="538" spans="1:17" x14ac:dyDescent="0.2">
      <c r="A538" t="str">
        <f>Schema!A551&amp;Schema!B551&amp;Schema!C551&amp;Schema!D551&amp;Schema!E551&amp;Schema!F551</f>
        <v>VGBRA</v>
      </c>
      <c r="B538" t="str">
        <f t="shared" si="72"/>
        <v>WC</v>
      </c>
      <c r="C538" s="52">
        <f>IF(A538="","",IF(LEN(Schema!A551)=2,1,IF(LEN(Schema!B551)=2,10,IF(LEN(Schema!C551)=2,100,IF(LEN(Schema!D551)=2,1000,IF(LEN(Schema!E551)=2,10000,0))))))</f>
        <v>0</v>
      </c>
      <c r="D538" s="52">
        <f t="shared" si="73"/>
        <v>10</v>
      </c>
      <c r="E538" s="52">
        <f>IF(A538="","",SUM(Tabel2[[#This Row],[I1]:[I2]]))</f>
        <v>10</v>
      </c>
      <c r="F538" s="53" t="str">
        <f t="shared" si="74"/>
        <v>PP</v>
      </c>
      <c r="G538" s="53" t="str">
        <f t="shared" si="75"/>
        <v>WC</v>
      </c>
      <c r="H538" s="53" t="str">
        <f t="shared" si="76"/>
        <v/>
      </c>
      <c r="I538" s="53" t="str">
        <f t="shared" si="77"/>
        <v/>
      </c>
      <c r="J538" s="53" t="str">
        <f t="shared" si="78"/>
        <v/>
      </c>
      <c r="K538" s="53" t="str">
        <f t="shared" si="79"/>
        <v>PP/WC</v>
      </c>
      <c r="L538" t="str">
        <f>IF(C538="","",IF(LEN(Tabel2[[#This Row],[Entiteit of attribuut]])=2,"",Tabel2[[#This Row],[Entiteit]]&amp;"_"&amp;Tabel2[[#This Row],[Entiteit of attribuut]]))</f>
        <v>WC_VGBRA</v>
      </c>
      <c r="M538" t="str">
        <f>IF(Schema!K551="","",Schema!K551)</f>
        <v/>
      </c>
      <c r="N538" t="str">
        <f>IF(Schema!L551="","",Schema!L551)</f>
        <v/>
      </c>
      <c r="O538" t="str">
        <f>IF(Schema!M551="","",Schema!M551)</f>
        <v/>
      </c>
      <c r="P538" t="str">
        <f>IF(Schema!N551="","",Schema!N551)</f>
        <v/>
      </c>
      <c r="Q538" t="str">
        <f>IF(Schema!P551="","",Schema!P551)</f>
        <v>O</v>
      </c>
    </row>
    <row r="539" spans="1:17" x14ac:dyDescent="0.2">
      <c r="A539" t="str">
        <f>Schema!A552&amp;Schema!B552&amp;Schema!C552&amp;Schema!D552&amp;Schema!E552&amp;Schema!F552</f>
        <v>VOLGNUM</v>
      </c>
      <c r="B539" t="str">
        <f t="shared" si="72"/>
        <v>WC</v>
      </c>
      <c r="C539" s="52">
        <f>IF(A539="","",IF(LEN(Schema!A552)=2,1,IF(LEN(Schema!B552)=2,10,IF(LEN(Schema!C552)=2,100,IF(LEN(Schema!D552)=2,1000,IF(LEN(Schema!E552)=2,10000,0))))))</f>
        <v>0</v>
      </c>
      <c r="D539" s="52">
        <f t="shared" si="73"/>
        <v>10</v>
      </c>
      <c r="E539" s="52">
        <f>IF(A539="","",SUM(Tabel2[[#This Row],[I1]:[I2]]))</f>
        <v>10</v>
      </c>
      <c r="F539" s="53" t="str">
        <f t="shared" si="74"/>
        <v>PP</v>
      </c>
      <c r="G539" s="53" t="str">
        <f t="shared" si="75"/>
        <v>WC</v>
      </c>
      <c r="H539" s="53" t="str">
        <f t="shared" si="76"/>
        <v/>
      </c>
      <c r="I539" s="53" t="str">
        <f t="shared" si="77"/>
        <v/>
      </c>
      <c r="J539" s="53" t="str">
        <f t="shared" si="78"/>
        <v/>
      </c>
      <c r="K539" s="53" t="str">
        <f t="shared" si="79"/>
        <v>PP/WC</v>
      </c>
      <c r="L539" t="str">
        <f>IF(C539="","",IF(LEN(Tabel2[[#This Row],[Entiteit of attribuut]])=2,"",Tabel2[[#This Row],[Entiteit]]&amp;"_"&amp;Tabel2[[#This Row],[Entiteit of attribuut]]))</f>
        <v>WC_VOLGNUM</v>
      </c>
      <c r="M539" t="str">
        <f>IF(Schema!K552="","",Schema!K552)</f>
        <v/>
      </c>
      <c r="N539" t="str">
        <f>IF(Schema!L552="","",Schema!L552)</f>
        <v/>
      </c>
      <c r="O539" t="str">
        <f>IF(Schema!M552="","",Schema!M552)</f>
        <v/>
      </c>
      <c r="P539" t="str">
        <f>IF(Schema!N552="","",Schema!N552)</f>
        <v/>
      </c>
      <c r="Q539" t="str">
        <f>IF(Schema!P552="","",Schema!P552)</f>
        <v>LEEG</v>
      </c>
    </row>
    <row r="540" spans="1:17" x14ac:dyDescent="0.2">
      <c r="A540" t="str">
        <f>Schema!A553&amp;Schema!B553&amp;Schema!C553&amp;Schema!D553&amp;Schema!E553&amp;Schema!F553</f>
        <v>VRWRKCD</v>
      </c>
      <c r="B540" t="str">
        <f t="shared" si="72"/>
        <v>WC</v>
      </c>
      <c r="C540" s="52">
        <f>IF(A540="","",IF(LEN(Schema!A553)=2,1,IF(LEN(Schema!B553)=2,10,IF(LEN(Schema!C553)=2,100,IF(LEN(Schema!D553)=2,1000,IF(LEN(Schema!E553)=2,10000,0))))))</f>
        <v>0</v>
      </c>
      <c r="D540" s="52">
        <f t="shared" si="73"/>
        <v>10</v>
      </c>
      <c r="E540" s="52">
        <f>IF(A540="","",SUM(Tabel2[[#This Row],[I1]:[I2]]))</f>
        <v>10</v>
      </c>
      <c r="F540" s="53" t="str">
        <f t="shared" si="74"/>
        <v>PP</v>
      </c>
      <c r="G540" s="53" t="str">
        <f t="shared" si="75"/>
        <v>WC</v>
      </c>
      <c r="H540" s="53" t="str">
        <f t="shared" si="76"/>
        <v/>
      </c>
      <c r="I540" s="53" t="str">
        <f t="shared" si="77"/>
        <v/>
      </c>
      <c r="J540" s="53" t="str">
        <f t="shared" si="78"/>
        <v/>
      </c>
      <c r="K540" s="53" t="str">
        <f t="shared" si="79"/>
        <v>PP/WC</v>
      </c>
      <c r="L540" t="str">
        <f>IF(C540="","",IF(LEN(Tabel2[[#This Row],[Entiteit of attribuut]])=2,"",Tabel2[[#This Row],[Entiteit]]&amp;"_"&amp;Tabel2[[#This Row],[Entiteit of attribuut]]))</f>
        <v>WC_VRWRKCD</v>
      </c>
      <c r="M540" t="str">
        <f>IF(Schema!K553="","",Schema!K553)</f>
        <v/>
      </c>
      <c r="N540" t="str">
        <f>IF(Schema!L553="","",Schema!L553)</f>
        <v/>
      </c>
      <c r="O540" t="str">
        <f>IF(Schema!M553="","",Schema!M553)</f>
        <v/>
      </c>
      <c r="P540" t="str">
        <f>IF(Schema!N553="","",Schema!N553)</f>
        <v/>
      </c>
      <c r="Q540" t="str">
        <f>IF(Schema!P553="","",Schema!P553)</f>
        <v>LEEG</v>
      </c>
    </row>
    <row r="541" spans="1:17" x14ac:dyDescent="0.2">
      <c r="A541" t="str">
        <f>Schema!A554&amp;Schema!B554&amp;Schema!C554&amp;Schema!D554&amp;Schema!E554&amp;Schema!F554</f>
        <v>WPREMBP</v>
      </c>
      <c r="B541" t="str">
        <f t="shared" si="72"/>
        <v>WC</v>
      </c>
      <c r="C541" s="52">
        <f>IF(A541="","",IF(LEN(Schema!A554)=2,1,IF(LEN(Schema!B554)=2,10,IF(LEN(Schema!C554)=2,100,IF(LEN(Schema!D554)=2,1000,IF(LEN(Schema!E554)=2,10000,0))))))</f>
        <v>0</v>
      </c>
      <c r="D541" s="52">
        <f t="shared" si="73"/>
        <v>10</v>
      </c>
      <c r="E541" s="52">
        <f>IF(A541="","",SUM(Tabel2[[#This Row],[I1]:[I2]]))</f>
        <v>10</v>
      </c>
      <c r="F541" s="53" t="str">
        <f t="shared" si="74"/>
        <v>PP</v>
      </c>
      <c r="G541" s="53" t="str">
        <f t="shared" si="75"/>
        <v>WC</v>
      </c>
      <c r="H541" s="53" t="str">
        <f t="shared" si="76"/>
        <v/>
      </c>
      <c r="I541" s="53" t="str">
        <f t="shared" si="77"/>
        <v/>
      </c>
      <c r="J541" s="53" t="str">
        <f t="shared" si="78"/>
        <v/>
      </c>
      <c r="K541" s="53" t="str">
        <f t="shared" si="79"/>
        <v>PP/WC</v>
      </c>
      <c r="L541" t="str">
        <f>IF(C541="","",IF(LEN(Tabel2[[#This Row],[Entiteit of attribuut]])=2,"",Tabel2[[#This Row],[Entiteit]]&amp;"_"&amp;Tabel2[[#This Row],[Entiteit of attribuut]]))</f>
        <v>WC_WPREMBP</v>
      </c>
      <c r="M541" t="str">
        <f>IF(Schema!K554="","",Schema!K554)</f>
        <v/>
      </c>
      <c r="N541" t="str">
        <f>IF(Schema!L554="","",Schema!L554)</f>
        <v/>
      </c>
      <c r="O541" t="str">
        <f>IF(Schema!M554="","",Schema!M554)</f>
        <v/>
      </c>
      <c r="P541" t="str">
        <f>IF(Schema!N554="","",Schema!N554)</f>
        <v/>
      </c>
      <c r="Q541" t="str">
        <f>IF(Schema!P554="","",Schema!P554)</f>
        <v>O</v>
      </c>
    </row>
    <row r="542" spans="1:17" x14ac:dyDescent="0.2">
      <c r="A542" t="str">
        <f>Schema!A555&amp;Schema!B555&amp;Schema!C555&amp;Schema!D555&amp;Schema!E555&amp;Schema!F555</f>
        <v>MP</v>
      </c>
      <c r="B542" t="str">
        <f t="shared" si="72"/>
        <v>MP</v>
      </c>
      <c r="C542" s="52">
        <f>IF(A542="","",IF(LEN(Schema!A555)=2,1,IF(LEN(Schema!B555)=2,10,IF(LEN(Schema!C555)=2,100,IF(LEN(Schema!D555)=2,1000,IF(LEN(Schema!E555)=2,10000,0))))))</f>
        <v>100</v>
      </c>
      <c r="D542" s="52">
        <f t="shared" si="73"/>
        <v>100</v>
      </c>
      <c r="E542" s="52">
        <f>IF(A542="","",SUM(Tabel2[[#This Row],[I1]:[I2]]))</f>
        <v>200</v>
      </c>
      <c r="F542" s="53" t="str">
        <f t="shared" si="74"/>
        <v>PP</v>
      </c>
      <c r="G542" s="53" t="str">
        <f t="shared" si="75"/>
        <v>WC</v>
      </c>
      <c r="H542" s="53" t="str">
        <f t="shared" si="76"/>
        <v>MP</v>
      </c>
      <c r="I542" s="53" t="str">
        <f t="shared" si="77"/>
        <v/>
      </c>
      <c r="J542" s="53" t="str">
        <f t="shared" si="78"/>
        <v/>
      </c>
      <c r="K542" s="53" t="str">
        <f t="shared" si="79"/>
        <v>PP/WC/MP</v>
      </c>
      <c r="L542" t="str">
        <f>IF(C542="","",IF(LEN(Tabel2[[#This Row],[Entiteit of attribuut]])=2,"",Tabel2[[#This Row],[Entiteit]]&amp;"_"&amp;Tabel2[[#This Row],[Entiteit of attribuut]]))</f>
        <v/>
      </c>
      <c r="M542" t="str">
        <f>IF(Schema!K555="","",Schema!K555)</f>
        <v/>
      </c>
      <c r="N542" t="str">
        <f>IF(Schema!L555="","",Schema!L555)</f>
        <v/>
      </c>
      <c r="O542" t="str">
        <f>IF(Schema!M555="","",Schema!M555)</f>
        <v/>
      </c>
      <c r="P542" t="str">
        <f>IF(Schema!N555="","",Schema!N555)</f>
        <v/>
      </c>
      <c r="Q542" t="str">
        <f>IF(Schema!P555="","",Schema!P555)</f>
        <v>O</v>
      </c>
    </row>
    <row r="543" spans="1:17" x14ac:dyDescent="0.2">
      <c r="A543" t="str">
        <f>Schema!A556&amp;Schema!B556&amp;Schema!C556&amp;Schema!D556&amp;Schema!E556&amp;Schema!F556</f>
        <v>MYAAND</v>
      </c>
      <c r="B543" t="str">
        <f t="shared" si="72"/>
        <v>MP</v>
      </c>
      <c r="C543" s="52">
        <f>IF(A543="","",IF(LEN(Schema!A556)=2,1,IF(LEN(Schema!B556)=2,10,IF(LEN(Schema!C556)=2,100,IF(LEN(Schema!D556)=2,1000,IF(LEN(Schema!E556)=2,10000,0))))))</f>
        <v>0</v>
      </c>
      <c r="D543" s="52">
        <f t="shared" si="73"/>
        <v>100</v>
      </c>
      <c r="E543" s="52">
        <f>IF(A543="","",SUM(Tabel2[[#This Row],[I1]:[I2]]))</f>
        <v>100</v>
      </c>
      <c r="F543" s="53" t="str">
        <f t="shared" si="74"/>
        <v>PP</v>
      </c>
      <c r="G543" s="53" t="str">
        <f t="shared" si="75"/>
        <v>WC</v>
      </c>
      <c r="H543" s="53" t="str">
        <f t="shared" si="76"/>
        <v>MP</v>
      </c>
      <c r="I543" s="53" t="str">
        <f t="shared" si="77"/>
        <v/>
      </c>
      <c r="J543" s="53" t="str">
        <f t="shared" si="78"/>
        <v/>
      </c>
      <c r="K543" s="53" t="str">
        <f t="shared" si="79"/>
        <v>PP/WC/MP</v>
      </c>
      <c r="L543" t="str">
        <f>IF(C543="","",IF(LEN(Tabel2[[#This Row],[Entiteit of attribuut]])=2,"",Tabel2[[#This Row],[Entiteit]]&amp;"_"&amp;Tabel2[[#This Row],[Entiteit of attribuut]]))</f>
        <v>MP_MYAAND</v>
      </c>
      <c r="M543" t="str">
        <f>IF(Schema!K556="","",Schema!K556)</f>
        <v/>
      </c>
      <c r="N543" t="str">
        <f>IF(Schema!L556="","",Schema!L556)</f>
        <v/>
      </c>
      <c r="O543" t="str">
        <f>IF(Schema!M556="","",Schema!M556)</f>
        <v/>
      </c>
      <c r="P543" t="str">
        <f>IF(Schema!N556="","",Schema!N556)</f>
        <v/>
      </c>
      <c r="Q543" t="str">
        <f>IF(Schema!P556="","",Schema!P556)</f>
        <v>O</v>
      </c>
    </row>
    <row r="544" spans="1:17" x14ac:dyDescent="0.2">
      <c r="A544" t="str">
        <f>Schema!A557&amp;Schema!B557&amp;Schema!C557&amp;Schema!D557&amp;Schema!E557&amp;Schema!F557</f>
        <v>POOLNUM</v>
      </c>
      <c r="B544" t="str">
        <f t="shared" si="72"/>
        <v>MP</v>
      </c>
      <c r="C544" s="52">
        <f>IF(A544="","",IF(LEN(Schema!A557)=2,1,IF(LEN(Schema!B557)=2,10,IF(LEN(Schema!C557)=2,100,IF(LEN(Schema!D557)=2,1000,IF(LEN(Schema!E557)=2,10000,0))))))</f>
        <v>0</v>
      </c>
      <c r="D544" s="52">
        <f t="shared" si="73"/>
        <v>100</v>
      </c>
      <c r="E544" s="52">
        <f>IF(A544="","",SUM(Tabel2[[#This Row],[I1]:[I2]]))</f>
        <v>100</v>
      </c>
      <c r="F544" s="53" t="str">
        <f t="shared" si="74"/>
        <v>PP</v>
      </c>
      <c r="G544" s="53" t="str">
        <f t="shared" si="75"/>
        <v>WC</v>
      </c>
      <c r="H544" s="53" t="str">
        <f t="shared" si="76"/>
        <v>MP</v>
      </c>
      <c r="I544" s="53" t="str">
        <f t="shared" si="77"/>
        <v/>
      </c>
      <c r="J544" s="53" t="str">
        <f t="shared" si="78"/>
        <v/>
      </c>
      <c r="K544" s="53" t="str">
        <f t="shared" si="79"/>
        <v>PP/WC/MP</v>
      </c>
      <c r="L544" t="str">
        <f>IF(C544="","",IF(LEN(Tabel2[[#This Row],[Entiteit of attribuut]])=2,"",Tabel2[[#This Row],[Entiteit]]&amp;"_"&amp;Tabel2[[#This Row],[Entiteit of attribuut]]))</f>
        <v>MP_POOLNUM</v>
      </c>
      <c r="M544" t="str">
        <f>IF(Schema!K557="","",Schema!K557)</f>
        <v/>
      </c>
      <c r="N544" t="str">
        <f>IF(Schema!L557="","",Schema!L557)</f>
        <v/>
      </c>
      <c r="O544" t="str">
        <f>IF(Schema!M557="","",Schema!M557)</f>
        <v/>
      </c>
      <c r="P544" t="str">
        <f>IF(Schema!N557="","",Schema!N557)</f>
        <v/>
      </c>
      <c r="Q544" t="str">
        <f>IF(Schema!P557="","",Schema!P557)</f>
        <v>V</v>
      </c>
    </row>
    <row r="545" spans="1:17" x14ac:dyDescent="0.2">
      <c r="A545" t="str">
        <f>Schema!A558&amp;Schema!B558&amp;Schema!C558&amp;Schema!D558&amp;Schema!E558&amp;Schema!F558</f>
        <v>PLLEAD</v>
      </c>
      <c r="B545" t="str">
        <f t="shared" si="72"/>
        <v>MP</v>
      </c>
      <c r="C545" s="52">
        <f>IF(A545="","",IF(LEN(Schema!A558)=2,1,IF(LEN(Schema!B558)=2,10,IF(LEN(Schema!C558)=2,100,IF(LEN(Schema!D558)=2,1000,IF(LEN(Schema!E558)=2,10000,0))))))</f>
        <v>0</v>
      </c>
      <c r="D545" s="52">
        <f t="shared" si="73"/>
        <v>100</v>
      </c>
      <c r="E545" s="52">
        <f>IF(A545="","",SUM(Tabel2[[#This Row],[I1]:[I2]]))</f>
        <v>100</v>
      </c>
      <c r="F545" s="53" t="str">
        <f t="shared" si="74"/>
        <v>PP</v>
      </c>
      <c r="G545" s="53" t="str">
        <f t="shared" si="75"/>
        <v>WC</v>
      </c>
      <c r="H545" s="53" t="str">
        <f t="shared" si="76"/>
        <v>MP</v>
      </c>
      <c r="I545" s="53" t="str">
        <f t="shared" si="77"/>
        <v/>
      </c>
      <c r="J545" s="53" t="str">
        <f t="shared" si="78"/>
        <v/>
      </c>
      <c r="K545" s="53" t="str">
        <f t="shared" si="79"/>
        <v>PP/WC/MP</v>
      </c>
      <c r="L545" t="str">
        <f>IF(C545="","",IF(LEN(Tabel2[[#This Row],[Entiteit of attribuut]])=2,"",Tabel2[[#This Row],[Entiteit]]&amp;"_"&amp;Tabel2[[#This Row],[Entiteit of attribuut]]))</f>
        <v>MP_PLLEAD</v>
      </c>
      <c r="M545" t="str">
        <f>IF(Schema!K558="","",Schema!K558)</f>
        <v/>
      </c>
      <c r="N545" t="str">
        <f>IF(Schema!L558="","",Schema!L558)</f>
        <v/>
      </c>
      <c r="O545" t="str">
        <f>IF(Schema!M558="","",Schema!M558)</f>
        <v/>
      </c>
      <c r="P545" t="str">
        <f>IF(Schema!N558="","",Schema!N558)</f>
        <v/>
      </c>
      <c r="Q545" t="str">
        <f>IF(Schema!P558="","",Schema!P558)</f>
        <v>O</v>
      </c>
    </row>
    <row r="546" spans="1:17" x14ac:dyDescent="0.2">
      <c r="A546" t="str">
        <f>Schema!A559&amp;Schema!B559&amp;Schema!C559&amp;Schema!D559&amp;Schema!E559&amp;Schema!F559</f>
        <v>POOLPRC</v>
      </c>
      <c r="B546" t="str">
        <f t="shared" si="72"/>
        <v>MP</v>
      </c>
      <c r="C546" s="52">
        <f>IF(A546="","",IF(LEN(Schema!A559)=2,1,IF(LEN(Schema!B559)=2,10,IF(LEN(Schema!C559)=2,100,IF(LEN(Schema!D559)=2,1000,IF(LEN(Schema!E559)=2,10000,0))))))</f>
        <v>0</v>
      </c>
      <c r="D546" s="52">
        <f t="shared" si="73"/>
        <v>100</v>
      </c>
      <c r="E546" s="52">
        <f>IF(A546="","",SUM(Tabel2[[#This Row],[I1]:[I2]]))</f>
        <v>100</v>
      </c>
      <c r="F546" s="53" t="str">
        <f t="shared" si="74"/>
        <v>PP</v>
      </c>
      <c r="G546" s="53" t="str">
        <f t="shared" si="75"/>
        <v>WC</v>
      </c>
      <c r="H546" s="53" t="str">
        <f t="shared" si="76"/>
        <v>MP</v>
      </c>
      <c r="I546" s="53" t="str">
        <f t="shared" si="77"/>
        <v/>
      </c>
      <c r="J546" s="53" t="str">
        <f t="shared" si="78"/>
        <v/>
      </c>
      <c r="K546" s="53" t="str">
        <f t="shared" si="79"/>
        <v>PP/WC/MP</v>
      </c>
      <c r="L546" t="str">
        <f>IF(C546="","",IF(LEN(Tabel2[[#This Row],[Entiteit of attribuut]])=2,"",Tabel2[[#This Row],[Entiteit]]&amp;"_"&amp;Tabel2[[#This Row],[Entiteit of attribuut]]))</f>
        <v>MP_POOLPRC</v>
      </c>
      <c r="M546" t="str">
        <f>IF(Schema!K559="","",Schema!K559)</f>
        <v/>
      </c>
      <c r="N546" t="str">
        <f>IF(Schema!L559="","",Schema!L559)</f>
        <v/>
      </c>
      <c r="O546" t="str">
        <f>IF(Schema!M559="","",Schema!M559)</f>
        <v/>
      </c>
      <c r="P546" t="str">
        <f>IF(Schema!N559="","",Schema!N559)</f>
        <v/>
      </c>
      <c r="Q546" t="str">
        <f>IF(Schema!P559="","",Schema!P559)</f>
        <v>V</v>
      </c>
    </row>
    <row r="547" spans="1:17" x14ac:dyDescent="0.2">
      <c r="A547" t="str">
        <f>Schema!A560&amp;Schema!B560&amp;Schema!C560&amp;Schema!D560&amp;Schema!E560&amp;Schema!F560</f>
        <v>CL</v>
      </c>
      <c r="B547" t="str">
        <f t="shared" si="72"/>
        <v>CL</v>
      </c>
      <c r="C547" s="52">
        <f>IF(A547="","",IF(LEN(Schema!A560)=2,1,IF(LEN(Schema!B560)=2,10,IF(LEN(Schema!C560)=2,100,IF(LEN(Schema!D560)=2,1000,IF(LEN(Schema!E560)=2,10000,0))))))</f>
        <v>10</v>
      </c>
      <c r="D547" s="52">
        <f t="shared" si="73"/>
        <v>10</v>
      </c>
      <c r="E547" s="52">
        <f>IF(A547="","",SUM(Tabel2[[#This Row],[I1]:[I2]]))</f>
        <v>20</v>
      </c>
      <c r="F547" s="53" t="str">
        <f t="shared" si="74"/>
        <v>PP</v>
      </c>
      <c r="G547" s="53" t="str">
        <f t="shared" si="75"/>
        <v>CL</v>
      </c>
      <c r="H547" s="53" t="str">
        <f t="shared" si="76"/>
        <v/>
      </c>
      <c r="I547" s="53" t="str">
        <f t="shared" si="77"/>
        <v/>
      </c>
      <c r="J547" s="53" t="str">
        <f t="shared" si="78"/>
        <v/>
      </c>
      <c r="K547" s="53" t="str">
        <f t="shared" si="79"/>
        <v>PP/CL</v>
      </c>
      <c r="L547" t="str">
        <f>IF(C547="","",IF(LEN(Tabel2[[#This Row],[Entiteit of attribuut]])=2,"",Tabel2[[#This Row],[Entiteit]]&amp;"_"&amp;Tabel2[[#This Row],[Entiteit of attribuut]]))</f>
        <v/>
      </c>
      <c r="M547" t="str">
        <f>IF(Schema!K560="","",Schema!K560)</f>
        <v/>
      </c>
      <c r="N547" t="str">
        <f>IF(Schema!L560="","",Schema!L560)</f>
        <v/>
      </c>
      <c r="O547" t="str">
        <f>IF(Schema!M560="","",Schema!M560)</f>
        <v/>
      </c>
      <c r="P547" t="str">
        <f>IF(Schema!N560="","",Schema!N560)</f>
        <v/>
      </c>
      <c r="Q547" t="str">
        <f>IF(Schema!P560="","",Schema!P560)</f>
        <v>LEEG</v>
      </c>
    </row>
    <row r="548" spans="1:17" x14ac:dyDescent="0.2">
      <c r="A548" t="str">
        <f>Schema!A561&amp;Schema!B561&amp;Schema!C561&amp;Schema!D561&amp;Schema!E561&amp;Schema!F561</f>
        <v>CLAUSNR</v>
      </c>
      <c r="B548" t="str">
        <f t="shared" si="72"/>
        <v>CL</v>
      </c>
      <c r="C548" s="52">
        <f>IF(A548="","",IF(LEN(Schema!A561)=2,1,IF(LEN(Schema!B561)=2,10,IF(LEN(Schema!C561)=2,100,IF(LEN(Schema!D561)=2,1000,IF(LEN(Schema!E561)=2,10000,0))))))</f>
        <v>0</v>
      </c>
      <c r="D548" s="52">
        <f t="shared" si="73"/>
        <v>10</v>
      </c>
      <c r="E548" s="52">
        <f>IF(A548="","",SUM(Tabel2[[#This Row],[I1]:[I2]]))</f>
        <v>10</v>
      </c>
      <c r="F548" s="53" t="str">
        <f t="shared" si="74"/>
        <v>PP</v>
      </c>
      <c r="G548" s="53" t="str">
        <f t="shared" si="75"/>
        <v>CL</v>
      </c>
      <c r="H548" s="53" t="str">
        <f t="shared" si="76"/>
        <v/>
      </c>
      <c r="I548" s="53" t="str">
        <f t="shared" si="77"/>
        <v/>
      </c>
      <c r="J548" s="53" t="str">
        <f t="shared" si="78"/>
        <v/>
      </c>
      <c r="K548" s="53" t="str">
        <f t="shared" si="79"/>
        <v>PP/CL</v>
      </c>
      <c r="L548" t="str">
        <f>IF(C548="","",IF(LEN(Tabel2[[#This Row],[Entiteit of attribuut]])=2,"",Tabel2[[#This Row],[Entiteit]]&amp;"_"&amp;Tabel2[[#This Row],[Entiteit of attribuut]]))</f>
        <v>CL_CLAUSNR</v>
      </c>
      <c r="M548" t="str">
        <f>IF(Schema!K561="","",Schema!K561)</f>
        <v/>
      </c>
      <c r="N548" t="str">
        <f>IF(Schema!L561="","",Schema!L561)</f>
        <v/>
      </c>
      <c r="O548" t="str">
        <f>IF(Schema!M561="","",Schema!M561)</f>
        <v/>
      </c>
      <c r="P548" t="str">
        <f>IF(Schema!N561="","",Schema!N561)</f>
        <v/>
      </c>
      <c r="Q548" t="str">
        <f>IF(Schema!P561="","",Schema!P561)</f>
        <v>LEEG</v>
      </c>
    </row>
    <row r="549" spans="1:17" x14ac:dyDescent="0.2">
      <c r="A549" t="str">
        <f>Schema!A562&amp;Schema!B562&amp;Schema!C562&amp;Schema!D562&amp;Schema!E562&amp;Schema!F562</f>
        <v>CLAUSOM</v>
      </c>
      <c r="B549" t="str">
        <f t="shared" si="72"/>
        <v>CL</v>
      </c>
      <c r="C549" s="52">
        <f>IF(A549="","",IF(LEN(Schema!A562)=2,1,IF(LEN(Schema!B562)=2,10,IF(LEN(Schema!C562)=2,100,IF(LEN(Schema!D562)=2,1000,IF(LEN(Schema!E562)=2,10000,0))))))</f>
        <v>0</v>
      </c>
      <c r="D549" s="52">
        <f t="shared" si="73"/>
        <v>10</v>
      </c>
      <c r="E549" s="52">
        <f>IF(A549="","",SUM(Tabel2[[#This Row],[I1]:[I2]]))</f>
        <v>10</v>
      </c>
      <c r="F549" s="53" t="str">
        <f t="shared" si="74"/>
        <v>PP</v>
      </c>
      <c r="G549" s="53" t="str">
        <f t="shared" si="75"/>
        <v>CL</v>
      </c>
      <c r="H549" s="53" t="str">
        <f t="shared" si="76"/>
        <v/>
      </c>
      <c r="I549" s="53" t="str">
        <f t="shared" si="77"/>
        <v/>
      </c>
      <c r="J549" s="53" t="str">
        <f t="shared" si="78"/>
        <v/>
      </c>
      <c r="K549" s="53" t="str">
        <f t="shared" si="79"/>
        <v>PP/CL</v>
      </c>
      <c r="L549" t="str">
        <f>IF(C549="","",IF(LEN(Tabel2[[#This Row],[Entiteit of attribuut]])=2,"",Tabel2[[#This Row],[Entiteit]]&amp;"_"&amp;Tabel2[[#This Row],[Entiteit of attribuut]]))</f>
        <v>CL_CLAUSOM</v>
      </c>
      <c r="M549" t="str">
        <f>IF(Schema!K562="","",Schema!K562)</f>
        <v/>
      </c>
      <c r="N549" t="str">
        <f>IF(Schema!L562="","",Schema!L562)</f>
        <v/>
      </c>
      <c r="O549" t="str">
        <f>IF(Schema!M562="","",Schema!M562)</f>
        <v/>
      </c>
      <c r="P549" t="str">
        <f>IF(Schema!N562="","",Schema!N562)</f>
        <v/>
      </c>
      <c r="Q549" t="str">
        <f>IF(Schema!P562="","",Schema!P562)</f>
        <v>LEEG</v>
      </c>
    </row>
    <row r="550" spans="1:17" x14ac:dyDescent="0.2">
      <c r="A550" t="str">
        <f>Schema!A563&amp;Schema!B563&amp;Schema!C563&amp;Schema!D563&amp;Schema!E563&amp;Schema!F563</f>
        <v>CLAUTXT</v>
      </c>
      <c r="B550" t="str">
        <f t="shared" si="72"/>
        <v>CL</v>
      </c>
      <c r="C550" s="52">
        <f>IF(A550="","",IF(LEN(Schema!A563)=2,1,IF(LEN(Schema!B563)=2,10,IF(LEN(Schema!C563)=2,100,IF(LEN(Schema!D563)=2,1000,IF(LEN(Schema!E563)=2,10000,0))))))</f>
        <v>0</v>
      </c>
      <c r="D550" s="52">
        <f t="shared" si="73"/>
        <v>10</v>
      </c>
      <c r="E550" s="52">
        <f>IF(A550="","",SUM(Tabel2[[#This Row],[I1]:[I2]]))</f>
        <v>10</v>
      </c>
      <c r="F550" s="53" t="str">
        <f t="shared" si="74"/>
        <v>PP</v>
      </c>
      <c r="G550" s="53" t="str">
        <f t="shared" si="75"/>
        <v>CL</v>
      </c>
      <c r="H550" s="53" t="str">
        <f t="shared" si="76"/>
        <v/>
      </c>
      <c r="I550" s="53" t="str">
        <f t="shared" si="77"/>
        <v/>
      </c>
      <c r="J550" s="53" t="str">
        <f t="shared" si="78"/>
        <v/>
      </c>
      <c r="K550" s="53" t="str">
        <f t="shared" si="79"/>
        <v>PP/CL</v>
      </c>
      <c r="L550" t="str">
        <f>IF(C550="","",IF(LEN(Tabel2[[#This Row],[Entiteit of attribuut]])=2,"",Tabel2[[#This Row],[Entiteit]]&amp;"_"&amp;Tabel2[[#This Row],[Entiteit of attribuut]]))</f>
        <v>CL_CLAUTXT</v>
      </c>
      <c r="M550" t="str">
        <f>IF(Schema!K563="","",Schema!K563)</f>
        <v/>
      </c>
      <c r="N550" t="str">
        <f>IF(Schema!L563="","",Schema!L563)</f>
        <v/>
      </c>
      <c r="O550" t="str">
        <f>IF(Schema!M563="","",Schema!M563)</f>
        <v/>
      </c>
      <c r="P550" t="str">
        <f>IF(Schema!N563="","",Schema!N563)</f>
        <v/>
      </c>
      <c r="Q550" t="str">
        <f>IF(Schema!P563="","",Schema!P563)</f>
        <v>LEEG</v>
      </c>
    </row>
    <row r="551" spans="1:17" x14ac:dyDescent="0.2">
      <c r="A551" t="str">
        <f>Schema!A564&amp;Schema!B564&amp;Schema!C564&amp;Schema!D564&amp;Schema!E564&amp;Schema!F564</f>
        <v>VERSIEC</v>
      </c>
      <c r="B551" t="str">
        <f t="shared" si="72"/>
        <v>CL</v>
      </c>
      <c r="C551" s="52">
        <f>IF(A551="","",IF(LEN(Schema!A564)=2,1,IF(LEN(Schema!B564)=2,10,IF(LEN(Schema!C564)=2,100,IF(LEN(Schema!D564)=2,1000,IF(LEN(Schema!E564)=2,10000,0))))))</f>
        <v>0</v>
      </c>
      <c r="D551" s="52">
        <f t="shared" si="73"/>
        <v>10</v>
      </c>
      <c r="E551" s="52">
        <f>IF(A551="","",SUM(Tabel2[[#This Row],[I1]:[I2]]))</f>
        <v>10</v>
      </c>
      <c r="F551" s="53" t="str">
        <f t="shared" si="74"/>
        <v>PP</v>
      </c>
      <c r="G551" s="53" t="str">
        <f t="shared" si="75"/>
        <v>CL</v>
      </c>
      <c r="H551" s="53" t="str">
        <f t="shared" si="76"/>
        <v/>
      </c>
      <c r="I551" s="53" t="str">
        <f t="shared" si="77"/>
        <v/>
      </c>
      <c r="J551" s="53" t="str">
        <f t="shared" si="78"/>
        <v/>
      </c>
      <c r="K551" s="53" t="str">
        <f t="shared" si="79"/>
        <v>PP/CL</v>
      </c>
      <c r="L551" t="str">
        <f>IF(C551="","",IF(LEN(Tabel2[[#This Row],[Entiteit of attribuut]])=2,"",Tabel2[[#This Row],[Entiteit]]&amp;"_"&amp;Tabel2[[#This Row],[Entiteit of attribuut]]))</f>
        <v>CL_VERSIEC</v>
      </c>
      <c r="M551" t="str">
        <f>IF(Schema!K564="","",Schema!K564)</f>
        <v/>
      </c>
      <c r="N551" t="str">
        <f>IF(Schema!L564="","",Schema!L564)</f>
        <v/>
      </c>
      <c r="O551" t="str">
        <f>IF(Schema!M564="","",Schema!M564)</f>
        <v/>
      </c>
      <c r="P551" t="str">
        <f>IF(Schema!N564="","",Schema!N564)</f>
        <v/>
      </c>
      <c r="Q551" t="str">
        <f>IF(Schema!P564="","",Schema!P564)</f>
        <v>LEEG</v>
      </c>
    </row>
    <row r="552" spans="1:17" x14ac:dyDescent="0.2">
      <c r="A552" t="str">
        <f>Schema!A565&amp;Schema!B565&amp;Schema!C565&amp;Schema!D565&amp;Schema!E565&amp;Schema!F565</f>
        <v>VOLGNUM</v>
      </c>
      <c r="B552" t="str">
        <f t="shared" si="72"/>
        <v>CL</v>
      </c>
      <c r="C552" s="52">
        <f>IF(A552="","",IF(LEN(Schema!A565)=2,1,IF(LEN(Schema!B565)=2,10,IF(LEN(Schema!C565)=2,100,IF(LEN(Schema!D565)=2,1000,IF(LEN(Schema!E565)=2,10000,0))))))</f>
        <v>0</v>
      </c>
      <c r="D552" s="52">
        <f t="shared" si="73"/>
        <v>10</v>
      </c>
      <c r="E552" s="52">
        <f>IF(A552="","",SUM(Tabel2[[#This Row],[I1]:[I2]]))</f>
        <v>10</v>
      </c>
      <c r="F552" s="53" t="str">
        <f t="shared" si="74"/>
        <v>PP</v>
      </c>
      <c r="G552" s="53" t="str">
        <f t="shared" si="75"/>
        <v>CL</v>
      </c>
      <c r="H552" s="53" t="str">
        <f t="shared" si="76"/>
        <v/>
      </c>
      <c r="I552" s="53" t="str">
        <f t="shared" si="77"/>
        <v/>
      </c>
      <c r="J552" s="53" t="str">
        <f t="shared" si="78"/>
        <v/>
      </c>
      <c r="K552" s="53" t="str">
        <f t="shared" si="79"/>
        <v>PP/CL</v>
      </c>
      <c r="L552" t="str">
        <f>IF(C552="","",IF(LEN(Tabel2[[#This Row],[Entiteit of attribuut]])=2,"",Tabel2[[#This Row],[Entiteit]]&amp;"_"&amp;Tabel2[[#This Row],[Entiteit of attribuut]]))</f>
        <v>CL_VOLGNUM</v>
      </c>
      <c r="M552" t="str">
        <f>IF(Schema!K565="","",Schema!K565)</f>
        <v/>
      </c>
      <c r="N552" t="str">
        <f>IF(Schema!L565="","",Schema!L565)</f>
        <v/>
      </c>
      <c r="O552" t="str">
        <f>IF(Schema!M565="","",Schema!M565)</f>
        <v/>
      </c>
      <c r="P552" t="str">
        <f>IF(Schema!N565="","",Schema!N565)</f>
        <v/>
      </c>
      <c r="Q552" t="str">
        <f>IF(Schema!P565="","",Schema!P565)</f>
        <v>LEEG</v>
      </c>
    </row>
    <row r="553" spans="1:17" x14ac:dyDescent="0.2">
      <c r="A553" t="str">
        <f>Schema!A566&amp;Schema!B566&amp;Schema!C566&amp;Schema!D566&amp;Schema!E566&amp;Schema!F566</f>
        <v>VRWRKCD</v>
      </c>
      <c r="B553" t="str">
        <f t="shared" si="72"/>
        <v>CL</v>
      </c>
      <c r="C553" s="52">
        <f>IF(A553="","",IF(LEN(Schema!A566)=2,1,IF(LEN(Schema!B566)=2,10,IF(LEN(Schema!C566)=2,100,IF(LEN(Schema!D566)=2,1000,IF(LEN(Schema!E566)=2,10000,0))))))</f>
        <v>0</v>
      </c>
      <c r="D553" s="52">
        <f t="shared" si="73"/>
        <v>10</v>
      </c>
      <c r="E553" s="52">
        <f>IF(A553="","",SUM(Tabel2[[#This Row],[I1]:[I2]]))</f>
        <v>10</v>
      </c>
      <c r="F553" s="53" t="str">
        <f t="shared" si="74"/>
        <v>PP</v>
      </c>
      <c r="G553" s="53" t="str">
        <f t="shared" si="75"/>
        <v>CL</v>
      </c>
      <c r="H553" s="53" t="str">
        <f t="shared" si="76"/>
        <v/>
      </c>
      <c r="I553" s="53" t="str">
        <f t="shared" si="77"/>
        <v/>
      </c>
      <c r="J553" s="53" t="str">
        <f t="shared" si="78"/>
        <v/>
      </c>
      <c r="K553" s="53" t="str">
        <f t="shared" si="79"/>
        <v>PP/CL</v>
      </c>
      <c r="L553" t="str">
        <f>IF(C553="","",IF(LEN(Tabel2[[#This Row],[Entiteit of attribuut]])=2,"",Tabel2[[#This Row],[Entiteit]]&amp;"_"&amp;Tabel2[[#This Row],[Entiteit of attribuut]]))</f>
        <v>CL_VRWRKCD</v>
      </c>
      <c r="M553" t="str">
        <f>IF(Schema!K566="","",Schema!K566)</f>
        <v/>
      </c>
      <c r="N553" t="str">
        <f>IF(Schema!L566="","",Schema!L566)</f>
        <v/>
      </c>
      <c r="O553" t="str">
        <f>IF(Schema!M566="","",Schema!M566)</f>
        <v/>
      </c>
      <c r="P553" t="str">
        <f>IF(Schema!N566="","",Schema!N566)</f>
        <v/>
      </c>
      <c r="Q553" t="str">
        <f>IF(Schema!P566="","",Schema!P566)</f>
        <v>LEEG</v>
      </c>
    </row>
    <row r="554" spans="1:17" x14ac:dyDescent="0.2">
      <c r="A554" t="str">
        <f>Schema!A567&amp;Schema!B567&amp;Schema!C567&amp;Schema!D567&amp;Schema!E567&amp;Schema!F567</f>
        <v>VW</v>
      </c>
      <c r="B554" t="str">
        <f t="shared" si="72"/>
        <v>VW</v>
      </c>
      <c r="C554" s="52">
        <f>IF(A554="","",IF(LEN(Schema!A567)=2,1,IF(LEN(Schema!B567)=2,10,IF(LEN(Schema!C567)=2,100,IF(LEN(Schema!D567)=2,1000,IF(LEN(Schema!E567)=2,10000,0))))))</f>
        <v>10</v>
      </c>
      <c r="D554" s="52">
        <f t="shared" si="73"/>
        <v>10</v>
      </c>
      <c r="E554" s="52">
        <f>IF(A554="","",SUM(Tabel2[[#This Row],[I1]:[I2]]))</f>
        <v>20</v>
      </c>
      <c r="F554" s="53" t="str">
        <f t="shared" si="74"/>
        <v>PP</v>
      </c>
      <c r="G554" s="53" t="str">
        <f t="shared" si="75"/>
        <v>VW</v>
      </c>
      <c r="H554" s="53" t="str">
        <f t="shared" si="76"/>
        <v/>
      </c>
      <c r="I554" s="53" t="str">
        <f t="shared" si="77"/>
        <v/>
      </c>
      <c r="J554" s="53" t="str">
        <f t="shared" si="78"/>
        <v/>
      </c>
      <c r="K554" s="53" t="str">
        <f t="shared" si="79"/>
        <v>PP/VW</v>
      </c>
      <c r="L554" t="str">
        <f>IF(C554="","",IF(LEN(Tabel2[[#This Row],[Entiteit of attribuut]])=2,"",Tabel2[[#This Row],[Entiteit]]&amp;"_"&amp;Tabel2[[#This Row],[Entiteit of attribuut]]))</f>
        <v/>
      </c>
      <c r="M554" t="str">
        <f>IF(Schema!K567="","",Schema!K567)</f>
        <v/>
      </c>
      <c r="N554" t="str">
        <f>IF(Schema!L567="","",Schema!L567)</f>
        <v/>
      </c>
      <c r="O554" t="str">
        <f>IF(Schema!M567="","",Schema!M567)</f>
        <v/>
      </c>
      <c r="P554" t="str">
        <f>IF(Schema!N567="","",Schema!N567)</f>
        <v/>
      </c>
      <c r="Q554" t="str">
        <f>IF(Schema!P567="","",Schema!P567)</f>
        <v>LEEG</v>
      </c>
    </row>
    <row r="555" spans="1:17" x14ac:dyDescent="0.2">
      <c r="A555" t="str">
        <f>Schema!A568&amp;Schema!B568&amp;Schema!C568&amp;Schema!D568&amp;Schema!E568&amp;Schema!F568</f>
        <v>VOLGNUM</v>
      </c>
      <c r="B555" t="str">
        <f t="shared" si="72"/>
        <v>VW</v>
      </c>
      <c r="C555" s="52">
        <f>IF(A555="","",IF(LEN(Schema!A568)=2,1,IF(LEN(Schema!B568)=2,10,IF(LEN(Schema!C568)=2,100,IF(LEN(Schema!D568)=2,1000,IF(LEN(Schema!E568)=2,10000,0))))))</f>
        <v>0</v>
      </c>
      <c r="D555" s="52">
        <f t="shared" si="73"/>
        <v>10</v>
      </c>
      <c r="E555" s="52">
        <f>IF(A555="","",SUM(Tabel2[[#This Row],[I1]:[I2]]))</f>
        <v>10</v>
      </c>
      <c r="F555" s="53" t="str">
        <f t="shared" si="74"/>
        <v>PP</v>
      </c>
      <c r="G555" s="53" t="str">
        <f t="shared" si="75"/>
        <v>VW</v>
      </c>
      <c r="H555" s="53" t="str">
        <f t="shared" si="76"/>
        <v/>
      </c>
      <c r="I555" s="53" t="str">
        <f t="shared" si="77"/>
        <v/>
      </c>
      <c r="J555" s="53" t="str">
        <f t="shared" si="78"/>
        <v/>
      </c>
      <c r="K555" s="53" t="str">
        <f t="shared" si="79"/>
        <v>PP/VW</v>
      </c>
      <c r="L555" t="str">
        <f>IF(C555="","",IF(LEN(Tabel2[[#This Row],[Entiteit of attribuut]])=2,"",Tabel2[[#This Row],[Entiteit]]&amp;"_"&amp;Tabel2[[#This Row],[Entiteit of attribuut]]))</f>
        <v>VW_VOLGNUM</v>
      </c>
      <c r="M555" t="str">
        <f>IF(Schema!K568="","",Schema!K568)</f>
        <v/>
      </c>
      <c r="N555" t="str">
        <f>IF(Schema!L568="","",Schema!L568)</f>
        <v/>
      </c>
      <c r="O555" t="str">
        <f>IF(Schema!M568="","",Schema!M568)</f>
        <v/>
      </c>
      <c r="P555" t="str">
        <f>IF(Schema!N568="","",Schema!N568)</f>
        <v/>
      </c>
      <c r="Q555" t="str">
        <f>IF(Schema!P568="","",Schema!P568)</f>
        <v>LEEG</v>
      </c>
    </row>
    <row r="556" spans="1:17" x14ac:dyDescent="0.2">
      <c r="A556" t="str">
        <f>Schema!A569&amp;Schema!B569&amp;Schema!C569&amp;Schema!D569&amp;Schema!E569&amp;Schema!F569</f>
        <v>VRWNR</v>
      </c>
      <c r="B556" t="str">
        <f t="shared" si="72"/>
        <v>VW</v>
      </c>
      <c r="C556" s="52">
        <f>IF(A556="","",IF(LEN(Schema!A569)=2,1,IF(LEN(Schema!B569)=2,10,IF(LEN(Schema!C569)=2,100,IF(LEN(Schema!D569)=2,1000,IF(LEN(Schema!E569)=2,10000,0))))))</f>
        <v>0</v>
      </c>
      <c r="D556" s="52">
        <f t="shared" si="73"/>
        <v>10</v>
      </c>
      <c r="E556" s="52">
        <f>IF(A556="","",SUM(Tabel2[[#This Row],[I1]:[I2]]))</f>
        <v>10</v>
      </c>
      <c r="F556" s="53" t="str">
        <f t="shared" si="74"/>
        <v>PP</v>
      </c>
      <c r="G556" s="53" t="str">
        <f t="shared" si="75"/>
        <v>VW</v>
      </c>
      <c r="H556" s="53" t="str">
        <f t="shared" si="76"/>
        <v/>
      </c>
      <c r="I556" s="53" t="str">
        <f t="shared" si="77"/>
        <v/>
      </c>
      <c r="J556" s="53" t="str">
        <f t="shared" si="78"/>
        <v/>
      </c>
      <c r="K556" s="53" t="str">
        <f t="shared" si="79"/>
        <v>PP/VW</v>
      </c>
      <c r="L556" t="str">
        <f>IF(C556="","",IF(LEN(Tabel2[[#This Row],[Entiteit of attribuut]])=2,"",Tabel2[[#This Row],[Entiteit]]&amp;"_"&amp;Tabel2[[#This Row],[Entiteit of attribuut]]))</f>
        <v>VW_VRWNR</v>
      </c>
      <c r="M556" t="str">
        <f>IF(Schema!K569="","",Schema!K569)</f>
        <v/>
      </c>
      <c r="N556" t="str">
        <f>IF(Schema!L569="","",Schema!L569)</f>
        <v/>
      </c>
      <c r="O556" t="str">
        <f>IF(Schema!M569="","",Schema!M569)</f>
        <v/>
      </c>
      <c r="P556" t="str">
        <f>IF(Schema!N569="","",Schema!N569)</f>
        <v/>
      </c>
      <c r="Q556" t="str">
        <f>IF(Schema!P569="","",Schema!P569)</f>
        <v>LEEG</v>
      </c>
    </row>
    <row r="557" spans="1:17" x14ac:dyDescent="0.2">
      <c r="A557" t="str">
        <f>Schema!A570&amp;Schema!B570&amp;Schema!C570&amp;Schema!D570&amp;Schema!E570&amp;Schema!F570</f>
        <v>VRWOM</v>
      </c>
      <c r="B557" t="str">
        <f t="shared" si="72"/>
        <v>VW</v>
      </c>
      <c r="C557" s="52">
        <f>IF(A557="","",IF(LEN(Schema!A570)=2,1,IF(LEN(Schema!B570)=2,10,IF(LEN(Schema!C570)=2,100,IF(LEN(Schema!D570)=2,1000,IF(LEN(Schema!E570)=2,10000,0))))))</f>
        <v>0</v>
      </c>
      <c r="D557" s="52">
        <f t="shared" si="73"/>
        <v>10</v>
      </c>
      <c r="E557" s="52">
        <f>IF(A557="","",SUM(Tabel2[[#This Row],[I1]:[I2]]))</f>
        <v>10</v>
      </c>
      <c r="F557" s="53" t="str">
        <f t="shared" si="74"/>
        <v>PP</v>
      </c>
      <c r="G557" s="53" t="str">
        <f t="shared" si="75"/>
        <v>VW</v>
      </c>
      <c r="H557" s="53" t="str">
        <f t="shared" si="76"/>
        <v/>
      </c>
      <c r="I557" s="53" t="str">
        <f t="shared" si="77"/>
        <v/>
      </c>
      <c r="J557" s="53" t="str">
        <f t="shared" si="78"/>
        <v/>
      </c>
      <c r="K557" s="53" t="str">
        <f t="shared" si="79"/>
        <v>PP/VW</v>
      </c>
      <c r="L557" t="str">
        <f>IF(C557="","",IF(LEN(Tabel2[[#This Row],[Entiteit of attribuut]])=2,"",Tabel2[[#This Row],[Entiteit]]&amp;"_"&amp;Tabel2[[#This Row],[Entiteit of attribuut]]))</f>
        <v>VW_VRWOM</v>
      </c>
      <c r="M557" t="str">
        <f>IF(Schema!K570="","",Schema!K570)</f>
        <v/>
      </c>
      <c r="N557" t="str">
        <f>IF(Schema!L570="","",Schema!L570)</f>
        <v/>
      </c>
      <c r="O557" t="str">
        <f>IF(Schema!M570="","",Schema!M570)</f>
        <v/>
      </c>
      <c r="P557" t="str">
        <f>IF(Schema!N570="","",Schema!N570)</f>
        <v/>
      </c>
      <c r="Q557" t="str">
        <f>IF(Schema!P570="","",Schema!P570)</f>
        <v>LEEG</v>
      </c>
    </row>
    <row r="558" spans="1:17" x14ac:dyDescent="0.2">
      <c r="A558" t="str">
        <f>Schema!A571&amp;Schema!B571&amp;Schema!C571&amp;Schema!D571&amp;Schema!E571&amp;Schema!F571</f>
        <v>VRWRKCD</v>
      </c>
      <c r="B558" t="str">
        <f t="shared" si="72"/>
        <v>VW</v>
      </c>
      <c r="C558" s="52">
        <f>IF(A558="","",IF(LEN(Schema!A571)=2,1,IF(LEN(Schema!B571)=2,10,IF(LEN(Schema!C571)=2,100,IF(LEN(Schema!D571)=2,1000,IF(LEN(Schema!E571)=2,10000,0))))))</f>
        <v>0</v>
      </c>
      <c r="D558" s="52">
        <f t="shared" si="73"/>
        <v>10</v>
      </c>
      <c r="E558" s="52">
        <f>IF(A558="","",SUM(Tabel2[[#This Row],[I1]:[I2]]))</f>
        <v>10</v>
      </c>
      <c r="F558" s="53" t="str">
        <f t="shared" si="74"/>
        <v>PP</v>
      </c>
      <c r="G558" s="53" t="str">
        <f t="shared" si="75"/>
        <v>VW</v>
      </c>
      <c r="H558" s="53" t="str">
        <f t="shared" si="76"/>
        <v/>
      </c>
      <c r="I558" s="53" t="str">
        <f t="shared" si="77"/>
        <v/>
      </c>
      <c r="J558" s="53" t="str">
        <f t="shared" si="78"/>
        <v/>
      </c>
      <c r="K558" s="53" t="str">
        <f t="shared" si="79"/>
        <v>PP/VW</v>
      </c>
      <c r="L558" t="str">
        <f>IF(C558="","",IF(LEN(Tabel2[[#This Row],[Entiteit of attribuut]])=2,"",Tabel2[[#This Row],[Entiteit]]&amp;"_"&amp;Tabel2[[#This Row],[Entiteit of attribuut]]))</f>
        <v>VW_VRWRKCD</v>
      </c>
      <c r="M558" t="str">
        <f>IF(Schema!K571="","",Schema!K571)</f>
        <v/>
      </c>
      <c r="N558" t="str">
        <f>IF(Schema!L571="","",Schema!L571)</f>
        <v/>
      </c>
      <c r="O558" t="str">
        <f>IF(Schema!M571="","",Schema!M571)</f>
        <v/>
      </c>
      <c r="P558" t="str">
        <f>IF(Schema!N571="","",Schema!N571)</f>
        <v/>
      </c>
      <c r="Q558" t="str">
        <f>IF(Schema!P571="","",Schema!P571)</f>
        <v>LEEG</v>
      </c>
    </row>
    <row r="559" spans="1:17" x14ac:dyDescent="0.2">
      <c r="A559" t="str">
        <f>Schema!A572&amp;Schema!B572&amp;Schema!C572&amp;Schema!D572&amp;Schema!E572&amp;Schema!F572</f>
        <v>VRWVERS</v>
      </c>
      <c r="B559" t="str">
        <f t="shared" si="72"/>
        <v>VW</v>
      </c>
      <c r="C559" s="52">
        <f>IF(A559="","",IF(LEN(Schema!A572)=2,1,IF(LEN(Schema!B572)=2,10,IF(LEN(Schema!C572)=2,100,IF(LEN(Schema!D572)=2,1000,IF(LEN(Schema!E572)=2,10000,0))))))</f>
        <v>0</v>
      </c>
      <c r="D559" s="52">
        <f t="shared" si="73"/>
        <v>10</v>
      </c>
      <c r="E559" s="52">
        <f>IF(A559="","",SUM(Tabel2[[#This Row],[I1]:[I2]]))</f>
        <v>10</v>
      </c>
      <c r="F559" s="53" t="str">
        <f t="shared" si="74"/>
        <v>PP</v>
      </c>
      <c r="G559" s="53" t="str">
        <f t="shared" si="75"/>
        <v>VW</v>
      </c>
      <c r="H559" s="53" t="str">
        <f t="shared" si="76"/>
        <v/>
      </c>
      <c r="I559" s="53" t="str">
        <f t="shared" si="77"/>
        <v/>
      </c>
      <c r="J559" s="53" t="str">
        <f t="shared" si="78"/>
        <v/>
      </c>
      <c r="K559" s="53" t="str">
        <f t="shared" si="79"/>
        <v>PP/VW</v>
      </c>
      <c r="L559" t="str">
        <f>IF(C559="","",IF(LEN(Tabel2[[#This Row],[Entiteit of attribuut]])=2,"",Tabel2[[#This Row],[Entiteit]]&amp;"_"&amp;Tabel2[[#This Row],[Entiteit of attribuut]]))</f>
        <v>VW_VRWVERS</v>
      </c>
      <c r="M559" t="str">
        <f>IF(Schema!K572="","",Schema!K572)</f>
        <v/>
      </c>
      <c r="N559" t="str">
        <f>IF(Schema!L572="","",Schema!L572)</f>
        <v/>
      </c>
      <c r="O559" t="str">
        <f>IF(Schema!M572="","",Schema!M572)</f>
        <v/>
      </c>
      <c r="P559" t="str">
        <f>IF(Schema!N572="","",Schema!N572)</f>
        <v/>
      </c>
      <c r="Q559" t="str">
        <f>IF(Schema!P572="","",Schema!P572)</f>
        <v>LEEG</v>
      </c>
    </row>
    <row r="560" spans="1:17" x14ac:dyDescent="0.2">
      <c r="A560" t="str">
        <f>Schema!A573&amp;Schema!B573&amp;Schema!C573&amp;Schema!D573&amp;Schema!E573&amp;Schema!F573</f>
        <v>LV</v>
      </c>
      <c r="B560" t="str">
        <f t="shared" si="72"/>
        <v>LV</v>
      </c>
      <c r="C560" s="52">
        <f>IF(A560="","",IF(LEN(Schema!A573)=2,1,IF(LEN(Schema!B573)=2,10,IF(LEN(Schema!C573)=2,100,IF(LEN(Schema!D573)=2,1000,IF(LEN(Schema!E573)=2,10000,0))))))</f>
        <v>10</v>
      </c>
      <c r="D560" s="52">
        <f t="shared" si="73"/>
        <v>10</v>
      </c>
      <c r="E560" s="52">
        <f>IF(A560="","",SUM(Tabel2[[#This Row],[I1]:[I2]]))</f>
        <v>20</v>
      </c>
      <c r="F560" s="53" t="str">
        <f t="shared" si="74"/>
        <v>PP</v>
      </c>
      <c r="G560" s="53" t="str">
        <f t="shared" si="75"/>
        <v>LV</v>
      </c>
      <c r="H560" s="53" t="str">
        <f t="shared" si="76"/>
        <v/>
      </c>
      <c r="I560" s="53" t="str">
        <f t="shared" si="77"/>
        <v/>
      </c>
      <c r="J560" s="53" t="str">
        <f t="shared" si="78"/>
        <v/>
      </c>
      <c r="K560" s="53" t="str">
        <f t="shared" si="79"/>
        <v>PP/LV</v>
      </c>
      <c r="L560" t="str">
        <f>IF(C560="","",IF(LEN(Tabel2[[#This Row],[Entiteit of attribuut]])=2,"",Tabel2[[#This Row],[Entiteit]]&amp;"_"&amp;Tabel2[[#This Row],[Entiteit of attribuut]]))</f>
        <v/>
      </c>
      <c r="M560" t="str">
        <f>IF(Schema!K573="","",Schema!K573)</f>
        <v/>
      </c>
      <c r="N560" t="str">
        <f>IF(Schema!L573="","",Schema!L573)</f>
        <v/>
      </c>
      <c r="O560" t="str">
        <f>IF(Schema!M573="","",Schema!M573)</f>
        <v/>
      </c>
      <c r="P560" t="str">
        <f>IF(Schema!N573="","",Schema!N573)</f>
        <v/>
      </c>
      <c r="Q560" t="str">
        <f>IF(Schema!P573="","",Schema!P573)</f>
        <v>LEEG</v>
      </c>
    </row>
    <row r="561" spans="1:17" x14ac:dyDescent="0.2">
      <c r="A561" t="str">
        <f>Schema!A574&amp;Schema!B574&amp;Schema!C574&amp;Schema!D574&amp;Schema!E574&amp;Schema!F574</f>
        <v>ANAAM</v>
      </c>
      <c r="B561" t="str">
        <f t="shared" si="72"/>
        <v>LV</v>
      </c>
      <c r="C561" s="52">
        <f>IF(A561="","",IF(LEN(Schema!A574)=2,1,IF(LEN(Schema!B574)=2,10,IF(LEN(Schema!C574)=2,100,IF(LEN(Schema!D574)=2,1000,IF(LEN(Schema!E574)=2,10000,0))))))</f>
        <v>0</v>
      </c>
      <c r="D561" s="52">
        <f t="shared" si="73"/>
        <v>10</v>
      </c>
      <c r="E561" s="52">
        <f>IF(A561="","",SUM(Tabel2[[#This Row],[I1]:[I2]]))</f>
        <v>10</v>
      </c>
      <c r="F561" s="53" t="str">
        <f t="shared" si="74"/>
        <v>PP</v>
      </c>
      <c r="G561" s="53" t="str">
        <f t="shared" si="75"/>
        <v>LV</v>
      </c>
      <c r="H561" s="53" t="str">
        <f t="shared" si="76"/>
        <v/>
      </c>
      <c r="I561" s="53" t="str">
        <f t="shared" si="77"/>
        <v/>
      </c>
      <c r="J561" s="53" t="str">
        <f t="shared" si="78"/>
        <v/>
      </c>
      <c r="K561" s="53" t="str">
        <f t="shared" si="79"/>
        <v>PP/LV</v>
      </c>
      <c r="L561" t="str">
        <f>IF(C561="","",IF(LEN(Tabel2[[#This Row],[Entiteit of attribuut]])=2,"",Tabel2[[#This Row],[Entiteit]]&amp;"_"&amp;Tabel2[[#This Row],[Entiteit of attribuut]]))</f>
        <v>LV_ANAAM</v>
      </c>
      <c r="M561" t="str">
        <f>IF(Schema!K574="","",Schema!K574)</f>
        <v/>
      </c>
      <c r="N561" t="str">
        <f>IF(Schema!L574="","",Schema!L574)</f>
        <v/>
      </c>
      <c r="O561" t="str">
        <f>IF(Schema!M574="","",Schema!M574)</f>
        <v/>
      </c>
      <c r="P561" t="str">
        <f>IF(Schema!N574="","",Schema!N574)</f>
        <v/>
      </c>
      <c r="Q561" t="str">
        <f>IF(Schema!P574="","",Schema!P574)</f>
        <v>LEEG</v>
      </c>
    </row>
    <row r="562" spans="1:17" x14ac:dyDescent="0.2">
      <c r="A562" t="str">
        <f>Schema!A575&amp;Schema!B575&amp;Schema!C575&amp;Schema!D575&amp;Schema!E575&amp;Schema!F575</f>
        <v>ENTITEI</v>
      </c>
      <c r="B562" t="str">
        <f t="shared" si="72"/>
        <v>LV</v>
      </c>
      <c r="C562" s="52">
        <f>IF(A562="","",IF(LEN(Schema!A575)=2,1,IF(LEN(Schema!B575)=2,10,IF(LEN(Schema!C575)=2,100,IF(LEN(Schema!D575)=2,1000,IF(LEN(Schema!E575)=2,10000,0))))))</f>
        <v>0</v>
      </c>
      <c r="D562" s="52">
        <f t="shared" si="73"/>
        <v>10</v>
      </c>
      <c r="E562" s="52">
        <f>IF(A562="","",SUM(Tabel2[[#This Row],[I1]:[I2]]))</f>
        <v>10</v>
      </c>
      <c r="F562" s="53" t="str">
        <f t="shared" si="74"/>
        <v>PP</v>
      </c>
      <c r="G562" s="53" t="str">
        <f t="shared" si="75"/>
        <v>LV</v>
      </c>
      <c r="H562" s="53" t="str">
        <f t="shared" si="76"/>
        <v/>
      </c>
      <c r="I562" s="53" t="str">
        <f t="shared" si="77"/>
        <v/>
      </c>
      <c r="J562" s="53" t="str">
        <f t="shared" si="78"/>
        <v/>
      </c>
      <c r="K562" s="53" t="str">
        <f t="shared" si="79"/>
        <v>PP/LV</v>
      </c>
      <c r="L562" t="str">
        <f>IF(C562="","",IF(LEN(Tabel2[[#This Row],[Entiteit of attribuut]])=2,"",Tabel2[[#This Row],[Entiteit]]&amp;"_"&amp;Tabel2[[#This Row],[Entiteit of attribuut]]))</f>
        <v>LV_ENTITEI</v>
      </c>
      <c r="M562" t="str">
        <f>IF(Schema!K575="","",Schema!K575)</f>
        <v/>
      </c>
      <c r="N562" t="str">
        <f>IF(Schema!L575="","",Schema!L575)</f>
        <v/>
      </c>
      <c r="O562" t="str">
        <f>IF(Schema!M575="","",Schema!M575)</f>
        <v/>
      </c>
      <c r="P562" t="str">
        <f>IF(Schema!N575="","",Schema!N575)</f>
        <v/>
      </c>
      <c r="Q562" t="str">
        <f>IF(Schema!P575="","",Schema!P575)</f>
        <v>LEEG</v>
      </c>
    </row>
    <row r="563" spans="1:17" x14ac:dyDescent="0.2">
      <c r="A563" t="str">
        <f>Schema!A576&amp;Schema!B576&amp;Schema!C576&amp;Schema!D576&amp;Schema!E576&amp;Schema!F576</f>
        <v>VRWRKCD</v>
      </c>
      <c r="B563" t="str">
        <f t="shared" si="72"/>
        <v>LV</v>
      </c>
      <c r="C563" s="52">
        <f>IF(A563="","",IF(LEN(Schema!A576)=2,1,IF(LEN(Schema!B576)=2,10,IF(LEN(Schema!C576)=2,100,IF(LEN(Schema!D576)=2,1000,IF(LEN(Schema!E576)=2,10000,0))))))</f>
        <v>0</v>
      </c>
      <c r="D563" s="52">
        <f t="shared" si="73"/>
        <v>10</v>
      </c>
      <c r="E563" s="52">
        <f>IF(A563="","",SUM(Tabel2[[#This Row],[I1]:[I2]]))</f>
        <v>10</v>
      </c>
      <c r="F563" s="53" t="str">
        <f t="shared" si="74"/>
        <v>PP</v>
      </c>
      <c r="G563" s="53" t="str">
        <f t="shared" si="75"/>
        <v>LV</v>
      </c>
      <c r="H563" s="53" t="str">
        <f t="shared" si="76"/>
        <v/>
      </c>
      <c r="I563" s="53" t="str">
        <f t="shared" si="77"/>
        <v/>
      </c>
      <c r="J563" s="53" t="str">
        <f t="shared" si="78"/>
        <v/>
      </c>
      <c r="K563" s="53" t="str">
        <f t="shared" si="79"/>
        <v>PP/LV</v>
      </c>
      <c r="L563" t="str">
        <f>IF(C563="","",IF(LEN(Tabel2[[#This Row],[Entiteit of attribuut]])=2,"",Tabel2[[#This Row],[Entiteit]]&amp;"_"&amp;Tabel2[[#This Row],[Entiteit of attribuut]]))</f>
        <v>LV_VRWRKCD</v>
      </c>
      <c r="M563" t="str">
        <f>IF(Schema!K576="","",Schema!K576)</f>
        <v/>
      </c>
      <c r="N563" t="str">
        <f>IF(Schema!L576="","",Schema!L576)</f>
        <v/>
      </c>
      <c r="O563" t="str">
        <f>IF(Schema!M576="","",Schema!M576)</f>
        <v/>
      </c>
      <c r="P563" t="str">
        <f>IF(Schema!N576="","",Schema!N576)</f>
        <v/>
      </c>
      <c r="Q563" t="str">
        <f>IF(Schema!P576="","",Schema!P576)</f>
        <v>LEEG</v>
      </c>
    </row>
    <row r="564" spans="1:17" x14ac:dyDescent="0.2">
      <c r="A564" t="str">
        <f>Schema!A577&amp;Schema!B577&amp;Schema!C577&amp;Schema!D577&amp;Schema!E577&amp;Schema!F577</f>
        <v>KP</v>
      </c>
      <c r="B564" t="str">
        <f t="shared" si="72"/>
        <v>KP</v>
      </c>
      <c r="C564" s="52">
        <f>IF(A564="","",IF(LEN(Schema!A577)=2,1,IF(LEN(Schema!B577)=2,10,IF(LEN(Schema!C577)=2,100,IF(LEN(Schema!D577)=2,1000,IF(LEN(Schema!E577)=2,10000,0))))))</f>
        <v>100</v>
      </c>
      <c r="D564" s="52">
        <f t="shared" si="73"/>
        <v>100</v>
      </c>
      <c r="E564" s="52">
        <f>IF(A564="","",SUM(Tabel2[[#This Row],[I1]:[I2]]))</f>
        <v>200</v>
      </c>
      <c r="F564" s="53" t="str">
        <f t="shared" si="74"/>
        <v>PP</v>
      </c>
      <c r="G564" s="53" t="str">
        <f t="shared" si="75"/>
        <v>LV</v>
      </c>
      <c r="H564" s="53" t="str">
        <f t="shared" si="76"/>
        <v>KP</v>
      </c>
      <c r="I564" s="53" t="str">
        <f t="shared" si="77"/>
        <v/>
      </c>
      <c r="J564" s="53" t="str">
        <f t="shared" si="78"/>
        <v/>
      </c>
      <c r="K564" s="53" t="str">
        <f t="shared" si="79"/>
        <v>PP/LV/KP</v>
      </c>
      <c r="L564" t="str">
        <f>IF(C564="","",IF(LEN(Tabel2[[#This Row],[Entiteit of attribuut]])=2,"",Tabel2[[#This Row],[Entiteit]]&amp;"_"&amp;Tabel2[[#This Row],[Entiteit of attribuut]]))</f>
        <v/>
      </c>
      <c r="M564" t="str">
        <f>IF(Schema!K577="","",Schema!K577)</f>
        <v/>
      </c>
      <c r="N564" t="str">
        <f>IF(Schema!L577="","",Schema!L577)</f>
        <v/>
      </c>
      <c r="O564" t="str">
        <f>IF(Schema!M577="","",Schema!M577)</f>
        <v/>
      </c>
      <c r="P564" t="str">
        <f>IF(Schema!N577="","",Schema!N577)</f>
        <v/>
      </c>
      <c r="Q564" t="str">
        <f>IF(Schema!P577="","",Schema!P577)</f>
        <v>LEEG</v>
      </c>
    </row>
    <row r="565" spans="1:17" x14ac:dyDescent="0.2">
      <c r="A565" t="str">
        <f>Schema!A578&amp;Schema!B578&amp;Schema!C578&amp;Schema!D578&amp;Schema!E578&amp;Schema!F578</f>
        <v>ANAAM</v>
      </c>
      <c r="B565" t="str">
        <f t="shared" si="72"/>
        <v>KP</v>
      </c>
      <c r="C565" s="52">
        <f>IF(A565="","",IF(LEN(Schema!A578)=2,1,IF(LEN(Schema!B578)=2,10,IF(LEN(Schema!C578)=2,100,IF(LEN(Schema!D578)=2,1000,IF(LEN(Schema!E578)=2,10000,0))))))</f>
        <v>0</v>
      </c>
      <c r="D565" s="52">
        <f t="shared" si="73"/>
        <v>100</v>
      </c>
      <c r="E565" s="52">
        <f>IF(A565="","",SUM(Tabel2[[#This Row],[I1]:[I2]]))</f>
        <v>100</v>
      </c>
      <c r="F565" s="53" t="str">
        <f t="shared" si="74"/>
        <v>PP</v>
      </c>
      <c r="G565" s="53" t="str">
        <f t="shared" si="75"/>
        <v>LV</v>
      </c>
      <c r="H565" s="53" t="str">
        <f t="shared" si="76"/>
        <v>KP</v>
      </c>
      <c r="I565" s="53" t="str">
        <f t="shared" si="77"/>
        <v/>
      </c>
      <c r="J565" s="53" t="str">
        <f t="shared" si="78"/>
        <v/>
      </c>
      <c r="K565" s="53" t="str">
        <f t="shared" si="79"/>
        <v>PP/LV/KP</v>
      </c>
      <c r="L565" t="str">
        <f>IF(C565="","",IF(LEN(Tabel2[[#This Row],[Entiteit of attribuut]])=2,"",Tabel2[[#This Row],[Entiteit]]&amp;"_"&amp;Tabel2[[#This Row],[Entiteit of attribuut]]))</f>
        <v>KP_ANAAM</v>
      </c>
      <c r="M565" t="str">
        <f>IF(Schema!K578="","",Schema!K578)</f>
        <v/>
      </c>
      <c r="N565" t="str">
        <f>IF(Schema!L578="","",Schema!L578)</f>
        <v/>
      </c>
      <c r="O565" t="str">
        <f>IF(Schema!M578="","",Schema!M578)</f>
        <v/>
      </c>
      <c r="P565" t="str">
        <f>IF(Schema!N578="","",Schema!N578)</f>
        <v/>
      </c>
      <c r="Q565" t="str">
        <f>IF(Schema!P578="","",Schema!P578)</f>
        <v>LEEG</v>
      </c>
    </row>
    <row r="566" spans="1:17" x14ac:dyDescent="0.2">
      <c r="A566" t="str">
        <f>Schema!A579&amp;Schema!B579&amp;Schema!C579&amp;Schema!D579&amp;Schema!E579&amp;Schema!F579</f>
        <v>EMAIL</v>
      </c>
      <c r="B566" t="str">
        <f t="shared" si="72"/>
        <v>KP</v>
      </c>
      <c r="C566" s="52">
        <f>IF(A566="","",IF(LEN(Schema!A579)=2,1,IF(LEN(Schema!B579)=2,10,IF(LEN(Schema!C579)=2,100,IF(LEN(Schema!D579)=2,1000,IF(LEN(Schema!E579)=2,10000,0))))))</f>
        <v>0</v>
      </c>
      <c r="D566" s="52">
        <f t="shared" si="73"/>
        <v>100</v>
      </c>
      <c r="E566" s="52">
        <f>IF(A566="","",SUM(Tabel2[[#This Row],[I1]:[I2]]))</f>
        <v>100</v>
      </c>
      <c r="F566" s="53" t="str">
        <f t="shared" si="74"/>
        <v>PP</v>
      </c>
      <c r="G566" s="53" t="str">
        <f t="shared" si="75"/>
        <v>LV</v>
      </c>
      <c r="H566" s="53" t="str">
        <f t="shared" si="76"/>
        <v>KP</v>
      </c>
      <c r="I566" s="53" t="str">
        <f t="shared" si="77"/>
        <v/>
      </c>
      <c r="J566" s="53" t="str">
        <f t="shared" si="78"/>
        <v/>
      </c>
      <c r="K566" s="53" t="str">
        <f t="shared" si="79"/>
        <v>PP/LV/KP</v>
      </c>
      <c r="L566" t="str">
        <f>IF(C566="","",IF(LEN(Tabel2[[#This Row],[Entiteit of attribuut]])=2,"",Tabel2[[#This Row],[Entiteit]]&amp;"_"&amp;Tabel2[[#This Row],[Entiteit of attribuut]]))</f>
        <v>KP_EMAIL</v>
      </c>
      <c r="M566" t="str">
        <f>IF(Schema!K579="","",Schema!K579)</f>
        <v/>
      </c>
      <c r="N566" t="str">
        <f>IF(Schema!L579="","",Schema!L579)</f>
        <v/>
      </c>
      <c r="O566" t="str">
        <f>IF(Schema!M579="","",Schema!M579)</f>
        <v/>
      </c>
      <c r="P566" t="str">
        <f>IF(Schema!N579="","",Schema!N579)</f>
        <v/>
      </c>
      <c r="Q566" t="str">
        <f>IF(Schema!P579="","",Schema!P579)</f>
        <v>LEEG</v>
      </c>
    </row>
    <row r="567" spans="1:17" x14ac:dyDescent="0.2">
      <c r="A567" t="str">
        <f>Schema!A580&amp;Schema!B580&amp;Schema!C580&amp;Schema!D580&amp;Schema!E580&amp;Schema!F580</f>
        <v>ENTITEI</v>
      </c>
      <c r="B567" t="str">
        <f t="shared" si="72"/>
        <v>KP</v>
      </c>
      <c r="C567" s="52">
        <f>IF(A567="","",IF(LEN(Schema!A580)=2,1,IF(LEN(Schema!B580)=2,10,IF(LEN(Schema!C580)=2,100,IF(LEN(Schema!D580)=2,1000,IF(LEN(Schema!E580)=2,10000,0))))))</f>
        <v>0</v>
      </c>
      <c r="D567" s="52">
        <f t="shared" si="73"/>
        <v>100</v>
      </c>
      <c r="E567" s="52">
        <f>IF(A567="","",SUM(Tabel2[[#This Row],[I1]:[I2]]))</f>
        <v>100</v>
      </c>
      <c r="F567" s="53" t="str">
        <f t="shared" si="74"/>
        <v>PP</v>
      </c>
      <c r="G567" s="53" t="str">
        <f t="shared" si="75"/>
        <v>LV</v>
      </c>
      <c r="H567" s="53" t="str">
        <f t="shared" si="76"/>
        <v>KP</v>
      </c>
      <c r="I567" s="53" t="str">
        <f t="shared" si="77"/>
        <v/>
      </c>
      <c r="J567" s="53" t="str">
        <f t="shared" si="78"/>
        <v/>
      </c>
      <c r="K567" s="53" t="str">
        <f t="shared" si="79"/>
        <v>PP/LV/KP</v>
      </c>
      <c r="L567" t="str">
        <f>IF(C567="","",IF(LEN(Tabel2[[#This Row],[Entiteit of attribuut]])=2,"",Tabel2[[#This Row],[Entiteit]]&amp;"_"&amp;Tabel2[[#This Row],[Entiteit of attribuut]]))</f>
        <v>KP_ENTITEI</v>
      </c>
      <c r="M567" t="str">
        <f>IF(Schema!K580="","",Schema!K580)</f>
        <v/>
      </c>
      <c r="N567" t="str">
        <f>IF(Schema!L580="","",Schema!L580)</f>
        <v/>
      </c>
      <c r="O567" t="str">
        <f>IF(Schema!M580="","",Schema!M580)</f>
        <v/>
      </c>
      <c r="P567" t="str">
        <f>IF(Schema!N580="","",Schema!N580)</f>
        <v/>
      </c>
      <c r="Q567" t="str">
        <f>IF(Schema!P580="","",Schema!P580)</f>
        <v>LEEG</v>
      </c>
    </row>
    <row r="568" spans="1:17" x14ac:dyDescent="0.2">
      <c r="A568" t="str">
        <f>Schema!A581&amp;Schema!B581&amp;Schema!C581&amp;Schema!D581&amp;Schema!E581&amp;Schema!F581</f>
        <v>VRWRKCD</v>
      </c>
      <c r="B568" t="str">
        <f t="shared" si="72"/>
        <v>KP</v>
      </c>
      <c r="C568" s="52">
        <f>IF(A568="","",IF(LEN(Schema!A581)=2,1,IF(LEN(Schema!B581)=2,10,IF(LEN(Schema!C581)=2,100,IF(LEN(Schema!D581)=2,1000,IF(LEN(Schema!E581)=2,10000,0))))))</f>
        <v>0</v>
      </c>
      <c r="D568" s="52">
        <f t="shared" si="73"/>
        <v>100</v>
      </c>
      <c r="E568" s="52">
        <f>IF(A568="","",SUM(Tabel2[[#This Row],[I1]:[I2]]))</f>
        <v>100</v>
      </c>
      <c r="F568" s="53" t="str">
        <f t="shared" si="74"/>
        <v>PP</v>
      </c>
      <c r="G568" s="53" t="str">
        <f t="shared" si="75"/>
        <v>LV</v>
      </c>
      <c r="H568" s="53" t="str">
        <f t="shared" si="76"/>
        <v>KP</v>
      </c>
      <c r="I568" s="53" t="str">
        <f t="shared" si="77"/>
        <v/>
      </c>
      <c r="J568" s="53" t="str">
        <f t="shared" si="78"/>
        <v/>
      </c>
      <c r="K568" s="53" t="str">
        <f t="shared" si="79"/>
        <v>PP/LV/KP</v>
      </c>
      <c r="L568" t="str">
        <f>IF(C568="","",IF(LEN(Tabel2[[#This Row],[Entiteit of attribuut]])=2,"",Tabel2[[#This Row],[Entiteit]]&amp;"_"&amp;Tabel2[[#This Row],[Entiteit of attribuut]]))</f>
        <v>KP_VRWRKCD</v>
      </c>
      <c r="M568" t="str">
        <f>IF(Schema!K581="","",Schema!K581)</f>
        <v/>
      </c>
      <c r="N568" t="str">
        <f>IF(Schema!L581="","",Schema!L581)</f>
        <v/>
      </c>
      <c r="O568" t="str">
        <f>IF(Schema!M581="","",Schema!M581)</f>
        <v/>
      </c>
      <c r="P568" t="str">
        <f>IF(Schema!N581="","",Schema!N581)</f>
        <v/>
      </c>
      <c r="Q568" t="str">
        <f>IF(Schema!P581="","",Schema!P581)</f>
        <v>LEEG</v>
      </c>
    </row>
    <row r="569" spans="1:17" x14ac:dyDescent="0.2">
      <c r="A569" t="str">
        <f>Schema!A582&amp;Schema!B582&amp;Schema!C582&amp;Schema!D582&amp;Schema!E582&amp;Schema!F582</f>
        <v>OG</v>
      </c>
      <c r="B569" t="str">
        <f t="shared" si="72"/>
        <v>OG</v>
      </c>
      <c r="C569" s="52">
        <f>IF(A569="","",IF(LEN(Schema!A582)=2,1,IF(LEN(Schema!B582)=2,10,IF(LEN(Schema!C582)=2,100,IF(LEN(Schema!D582)=2,1000,IF(LEN(Schema!E582)=2,10000,0))))))</f>
        <v>10</v>
      </c>
      <c r="D569" s="52">
        <f t="shared" si="73"/>
        <v>10</v>
      </c>
      <c r="E569" s="52">
        <f>IF(A569="","",SUM(Tabel2[[#This Row],[I1]:[I2]]))</f>
        <v>20</v>
      </c>
      <c r="F569" s="53" t="str">
        <f t="shared" si="74"/>
        <v>PP</v>
      </c>
      <c r="G569" s="53" t="str">
        <f t="shared" si="75"/>
        <v>OG</v>
      </c>
      <c r="H569" s="53" t="str">
        <f t="shared" si="76"/>
        <v/>
      </c>
      <c r="I569" s="53" t="str">
        <f t="shared" si="77"/>
        <v/>
      </c>
      <c r="J569" s="53" t="str">
        <f t="shared" si="78"/>
        <v/>
      </c>
      <c r="K569" s="53" t="str">
        <f t="shared" si="79"/>
        <v>PP/OG</v>
      </c>
      <c r="L569" t="str">
        <f>IF(C569="","",IF(LEN(Tabel2[[#This Row],[Entiteit of attribuut]])=2,"",Tabel2[[#This Row],[Entiteit]]&amp;"_"&amp;Tabel2[[#This Row],[Entiteit of attribuut]]))</f>
        <v/>
      </c>
      <c r="M569" t="str">
        <f>IF(Schema!K582="","",Schema!K582)</f>
        <v/>
      </c>
      <c r="N569" t="str">
        <f>IF(Schema!L582="","",Schema!L582)</f>
        <v/>
      </c>
      <c r="O569" t="str">
        <f>IF(Schema!M582="","",Schema!M582)</f>
        <v/>
      </c>
      <c r="P569" t="str">
        <f>IF(Schema!N582="","",Schema!N582)</f>
        <v/>
      </c>
      <c r="Q569" t="str">
        <f>IF(Schema!P582="","",Schema!P582)</f>
        <v>O</v>
      </c>
    </row>
    <row r="570" spans="1:17" x14ac:dyDescent="0.2">
      <c r="A570" t="str">
        <f>Schema!A583&amp;Schema!B583&amp;Schema!C583&amp;Schema!D583&amp;Schema!E583&amp;Schema!F583</f>
        <v>AANTHUU</v>
      </c>
      <c r="B570" t="str">
        <f t="shared" si="72"/>
        <v>OG</v>
      </c>
      <c r="C570" s="52">
        <f>IF(A570="","",IF(LEN(Schema!A583)=2,1,IF(LEN(Schema!B583)=2,10,IF(LEN(Schema!C583)=2,100,IF(LEN(Schema!D583)=2,1000,IF(LEN(Schema!E583)=2,10000,0))))))</f>
        <v>0</v>
      </c>
      <c r="D570" s="52">
        <f t="shared" si="73"/>
        <v>10</v>
      </c>
      <c r="E570" s="52">
        <f>IF(A570="","",SUM(Tabel2[[#This Row],[I1]:[I2]]))</f>
        <v>10</v>
      </c>
      <c r="F570" s="53" t="str">
        <f t="shared" si="74"/>
        <v>PP</v>
      </c>
      <c r="G570" s="53" t="str">
        <f t="shared" si="75"/>
        <v>OG</v>
      </c>
      <c r="H570" s="53" t="str">
        <f t="shared" si="76"/>
        <v/>
      </c>
      <c r="I570" s="53" t="str">
        <f t="shared" si="77"/>
        <v/>
      </c>
      <c r="J570" s="53" t="str">
        <f t="shared" si="78"/>
        <v/>
      </c>
      <c r="K570" s="53" t="str">
        <f t="shared" si="79"/>
        <v>PP/OG</v>
      </c>
      <c r="L570" t="str">
        <f>IF(C570="","",IF(LEN(Tabel2[[#This Row],[Entiteit of attribuut]])=2,"",Tabel2[[#This Row],[Entiteit]]&amp;"_"&amp;Tabel2[[#This Row],[Entiteit of attribuut]]))</f>
        <v>OG_AANTHUU</v>
      </c>
      <c r="M570" t="str">
        <f>IF(Schema!K583="","",Schema!K583)</f>
        <v/>
      </c>
      <c r="N570" t="str">
        <f>IF(Schema!L583="","",Schema!L583)</f>
        <v/>
      </c>
      <c r="O570" t="str">
        <f>IF(Schema!M583="","",Schema!M583)</f>
        <v/>
      </c>
      <c r="P570" t="str">
        <f>IF(Schema!N583="","",Schema!N583)</f>
        <v/>
      </c>
      <c r="Q570" t="str">
        <f>IF(Schema!P583="","",Schema!P583)</f>
        <v>LEEG</v>
      </c>
    </row>
    <row r="571" spans="1:17" x14ac:dyDescent="0.2">
      <c r="A571" t="str">
        <f>Schema!A584&amp;Schema!B584&amp;Schema!C584&amp;Schema!D584&amp;Schema!E584&amp;Schema!F584</f>
        <v>AANTLED</v>
      </c>
      <c r="B571" t="str">
        <f t="shared" si="72"/>
        <v>OG</v>
      </c>
      <c r="C571" s="52">
        <f>IF(A571="","",IF(LEN(Schema!A584)=2,1,IF(LEN(Schema!B584)=2,10,IF(LEN(Schema!C584)=2,100,IF(LEN(Schema!D584)=2,1000,IF(LEN(Schema!E584)=2,10000,0))))))</f>
        <v>0</v>
      </c>
      <c r="D571" s="52">
        <f t="shared" si="73"/>
        <v>10</v>
      </c>
      <c r="E571" s="52">
        <f>IF(A571="","",SUM(Tabel2[[#This Row],[I1]:[I2]]))</f>
        <v>10</v>
      </c>
      <c r="F571" s="53" t="str">
        <f t="shared" si="74"/>
        <v>PP</v>
      </c>
      <c r="G571" s="53" t="str">
        <f t="shared" si="75"/>
        <v>OG</v>
      </c>
      <c r="H571" s="53" t="str">
        <f t="shared" si="76"/>
        <v/>
      </c>
      <c r="I571" s="53" t="str">
        <f t="shared" si="77"/>
        <v/>
      </c>
      <c r="J571" s="53" t="str">
        <f t="shared" si="78"/>
        <v/>
      </c>
      <c r="K571" s="53" t="str">
        <f t="shared" si="79"/>
        <v>PP/OG</v>
      </c>
      <c r="L571" t="str">
        <f>IF(C571="","",IF(LEN(Tabel2[[#This Row],[Entiteit of attribuut]])=2,"",Tabel2[[#This Row],[Entiteit]]&amp;"_"&amp;Tabel2[[#This Row],[Entiteit of attribuut]]))</f>
        <v>OG_AANTLED</v>
      </c>
      <c r="M571" t="str">
        <f>IF(Schema!K584="","",Schema!K584)</f>
        <v/>
      </c>
      <c r="N571" t="str">
        <f>IF(Schema!L584="","",Schema!L584)</f>
        <v/>
      </c>
      <c r="O571" t="str">
        <f>IF(Schema!M584="","",Schema!M584)</f>
        <v/>
      </c>
      <c r="P571" t="str">
        <f>IF(Schema!N584="","",Schema!N584)</f>
        <v/>
      </c>
      <c r="Q571" t="str">
        <f>IF(Schema!P584="","",Schema!P584)</f>
        <v>LEEG</v>
      </c>
    </row>
    <row r="572" spans="1:17" x14ac:dyDescent="0.2">
      <c r="A572" t="str">
        <f>Schema!A585&amp;Schema!B585&amp;Schema!C585&amp;Schema!D585&amp;Schema!E585&amp;Schema!F585</f>
        <v>AANTPL</v>
      </c>
      <c r="B572" t="str">
        <f t="shared" si="72"/>
        <v>OG</v>
      </c>
      <c r="C572" s="52">
        <f>IF(A572="","",IF(LEN(Schema!A585)=2,1,IF(LEN(Schema!B585)=2,10,IF(LEN(Schema!C585)=2,100,IF(LEN(Schema!D585)=2,1000,IF(LEN(Schema!E585)=2,10000,0))))))</f>
        <v>0</v>
      </c>
      <c r="D572" s="52">
        <f t="shared" si="73"/>
        <v>10</v>
      </c>
      <c r="E572" s="52">
        <f>IF(A572="","",SUM(Tabel2[[#This Row],[I1]:[I2]]))</f>
        <v>10</v>
      </c>
      <c r="F572" s="53" t="str">
        <f t="shared" si="74"/>
        <v>PP</v>
      </c>
      <c r="G572" s="53" t="str">
        <f t="shared" si="75"/>
        <v>OG</v>
      </c>
      <c r="H572" s="53" t="str">
        <f t="shared" si="76"/>
        <v/>
      </c>
      <c r="I572" s="53" t="str">
        <f t="shared" si="77"/>
        <v/>
      </c>
      <c r="J572" s="53" t="str">
        <f t="shared" si="78"/>
        <v/>
      </c>
      <c r="K572" s="53" t="str">
        <f t="shared" si="79"/>
        <v>PP/OG</v>
      </c>
      <c r="L572" t="str">
        <f>IF(C572="","",IF(LEN(Tabel2[[#This Row],[Entiteit of attribuut]])=2,"",Tabel2[[#This Row],[Entiteit]]&amp;"_"&amp;Tabel2[[#This Row],[Entiteit of attribuut]]))</f>
        <v>OG_AANTPL</v>
      </c>
      <c r="M572" t="str">
        <f>IF(Schema!K585="","",Schema!K585)</f>
        <v/>
      </c>
      <c r="N572" t="str">
        <f>IF(Schema!L585="","",Schema!L585)</f>
        <v/>
      </c>
      <c r="O572" t="str">
        <f>IF(Schema!M585="","",Schema!M585)</f>
        <v/>
      </c>
      <c r="P572" t="str">
        <f>IF(Schema!N585="","",Schema!N585)</f>
        <v/>
      </c>
      <c r="Q572" t="str">
        <f>IF(Schema!P585="","",Schema!P585)</f>
        <v>LEEG</v>
      </c>
    </row>
    <row r="573" spans="1:17" x14ac:dyDescent="0.2">
      <c r="A573" t="str">
        <f>Schema!A586&amp;Schema!B586&amp;Schema!C586&amp;Schema!D586&amp;Schema!E586&amp;Schema!F586</f>
        <v>AFVHHE</v>
      </c>
      <c r="B573" t="str">
        <f t="shared" si="72"/>
        <v>OG</v>
      </c>
      <c r="C573" s="52">
        <f>IF(A573="","",IF(LEN(Schema!A586)=2,1,IF(LEN(Schema!B586)=2,10,IF(LEN(Schema!C586)=2,100,IF(LEN(Schema!D586)=2,1000,IF(LEN(Schema!E586)=2,10000,0))))))</f>
        <v>0</v>
      </c>
      <c r="D573" s="52">
        <f t="shared" si="73"/>
        <v>10</v>
      </c>
      <c r="E573" s="52">
        <f>IF(A573="","",SUM(Tabel2[[#This Row],[I1]:[I2]]))</f>
        <v>10</v>
      </c>
      <c r="F573" s="53" t="str">
        <f t="shared" si="74"/>
        <v>PP</v>
      </c>
      <c r="G573" s="53" t="str">
        <f t="shared" si="75"/>
        <v>OG</v>
      </c>
      <c r="H573" s="53" t="str">
        <f t="shared" si="76"/>
        <v/>
      </c>
      <c r="I573" s="53" t="str">
        <f t="shared" si="77"/>
        <v/>
      </c>
      <c r="J573" s="53" t="str">
        <f t="shared" si="78"/>
        <v/>
      </c>
      <c r="K573" s="53" t="str">
        <f t="shared" si="79"/>
        <v>PP/OG</v>
      </c>
      <c r="L573" t="str">
        <f>IF(C573="","",IF(LEN(Tabel2[[#This Row],[Entiteit of attribuut]])=2,"",Tabel2[[#This Row],[Entiteit]]&amp;"_"&amp;Tabel2[[#This Row],[Entiteit of attribuut]]))</f>
        <v>OG_AFVHHE</v>
      </c>
      <c r="M573" t="str">
        <f>IF(Schema!K586="","",Schema!K586)</f>
        <v/>
      </c>
      <c r="N573" t="str">
        <f>IF(Schema!L586="","",Schema!L586)</f>
        <v/>
      </c>
      <c r="O573" t="str">
        <f>IF(Schema!M586="","",Schema!M586)</f>
        <v/>
      </c>
      <c r="P573" t="str">
        <f>IF(Schema!N586="","",Schema!N586)</f>
        <v/>
      </c>
      <c r="Q573" t="str">
        <f>IF(Schema!P586="","",Schema!P586)</f>
        <v>LEEG</v>
      </c>
    </row>
    <row r="574" spans="1:17" x14ac:dyDescent="0.2">
      <c r="A574" t="str">
        <f>Schema!A587&amp;Schema!B587&amp;Schema!C587&amp;Schema!D587&amp;Schema!E587&amp;Schema!F587</f>
        <v>BRNDWE</v>
      </c>
      <c r="B574" t="str">
        <f t="shared" si="72"/>
        <v>OG</v>
      </c>
      <c r="C574" s="52">
        <f>IF(A574="","",IF(LEN(Schema!A587)=2,1,IF(LEN(Schema!B587)=2,10,IF(LEN(Schema!C587)=2,100,IF(LEN(Schema!D587)=2,1000,IF(LEN(Schema!E587)=2,10000,0))))))</f>
        <v>0</v>
      </c>
      <c r="D574" s="52">
        <f t="shared" si="73"/>
        <v>10</v>
      </c>
      <c r="E574" s="52">
        <f>IF(A574="","",SUM(Tabel2[[#This Row],[I1]:[I2]]))</f>
        <v>10</v>
      </c>
      <c r="F574" s="53" t="str">
        <f t="shared" si="74"/>
        <v>PP</v>
      </c>
      <c r="G574" s="53" t="str">
        <f t="shared" si="75"/>
        <v>OG</v>
      </c>
      <c r="H574" s="53" t="str">
        <f t="shared" si="76"/>
        <v/>
      </c>
      <c r="I574" s="53" t="str">
        <f t="shared" si="77"/>
        <v/>
      </c>
      <c r="J574" s="53" t="str">
        <f t="shared" si="78"/>
        <v/>
      </c>
      <c r="K574" s="53" t="str">
        <f t="shared" si="79"/>
        <v>PP/OG</v>
      </c>
      <c r="L574" t="str">
        <f>IF(C574="","",IF(LEN(Tabel2[[#This Row],[Entiteit of attribuut]])=2,"",Tabel2[[#This Row],[Entiteit]]&amp;"_"&amp;Tabel2[[#This Row],[Entiteit of attribuut]]))</f>
        <v>OG_BRNDWE</v>
      </c>
      <c r="M574" t="str">
        <f>IF(Schema!K587="","",Schema!K587)</f>
        <v/>
      </c>
      <c r="N574" t="str">
        <f>IF(Schema!L587="","",Schema!L587)</f>
        <v/>
      </c>
      <c r="O574" t="str">
        <f>IF(Schema!M587="","",Schema!M587)</f>
        <v/>
      </c>
      <c r="P574" t="str">
        <f>IF(Schema!N587="","",Schema!N587)</f>
        <v/>
      </c>
      <c r="Q574" t="str">
        <f>IF(Schema!P587="","",Schema!P587)</f>
        <v>LEEG</v>
      </c>
    </row>
    <row r="575" spans="1:17" x14ac:dyDescent="0.2">
      <c r="A575" t="str">
        <f>Schema!A588&amp;Schema!B588&amp;Schema!C588&amp;Schema!D588&amp;Schema!E588&amp;Schema!F588</f>
        <v>CEACODE</v>
      </c>
      <c r="B575" t="str">
        <f t="shared" si="72"/>
        <v>OG</v>
      </c>
      <c r="C575" s="52">
        <f>IF(A575="","",IF(LEN(Schema!A588)=2,1,IF(LEN(Schema!B588)=2,10,IF(LEN(Schema!C588)=2,100,IF(LEN(Schema!D588)=2,1000,IF(LEN(Schema!E588)=2,10000,0))))))</f>
        <v>0</v>
      </c>
      <c r="D575" s="52">
        <f t="shared" si="73"/>
        <v>10</v>
      </c>
      <c r="E575" s="52">
        <f>IF(A575="","",SUM(Tabel2[[#This Row],[I1]:[I2]]))</f>
        <v>10</v>
      </c>
      <c r="F575" s="53" t="str">
        <f t="shared" si="74"/>
        <v>PP</v>
      </c>
      <c r="G575" s="53" t="str">
        <f t="shared" si="75"/>
        <v>OG</v>
      </c>
      <c r="H575" s="53" t="str">
        <f t="shared" si="76"/>
        <v/>
      </c>
      <c r="I575" s="53" t="str">
        <f t="shared" si="77"/>
        <v/>
      </c>
      <c r="J575" s="53" t="str">
        <f t="shared" si="78"/>
        <v/>
      </c>
      <c r="K575" s="53" t="str">
        <f t="shared" si="79"/>
        <v>PP/OG</v>
      </c>
      <c r="L575" t="str">
        <f>IF(C575="","",IF(LEN(Tabel2[[#This Row],[Entiteit of attribuut]])=2,"",Tabel2[[#This Row],[Entiteit]]&amp;"_"&amp;Tabel2[[#This Row],[Entiteit of attribuut]]))</f>
        <v>OG_CEACODE</v>
      </c>
      <c r="M575" t="str">
        <f>IF(Schema!K588="","",Schema!K588)</f>
        <v/>
      </c>
      <c r="N575" t="str">
        <f>IF(Schema!L588="","",Schema!L588)</f>
        <v/>
      </c>
      <c r="O575" t="str">
        <f>IF(Schema!M588="","",Schema!M588)</f>
        <v/>
      </c>
      <c r="P575" t="str">
        <f>IF(Schema!N588="","",Schema!N588)</f>
        <v/>
      </c>
      <c r="Q575" t="str">
        <f>IF(Schema!P588="","",Schema!P588)</f>
        <v>O</v>
      </c>
    </row>
    <row r="576" spans="1:17" x14ac:dyDescent="0.2">
      <c r="A576" t="str">
        <f>Schema!A589&amp;Schema!B589&amp;Schema!C589&amp;Schema!D589&amp;Schema!E589&amp;Schema!F589</f>
        <v>ELINSE</v>
      </c>
      <c r="B576" t="str">
        <f t="shared" si="72"/>
        <v>OG</v>
      </c>
      <c r="C576" s="52">
        <f>IF(A576="","",IF(LEN(Schema!A589)=2,1,IF(LEN(Schema!B589)=2,10,IF(LEN(Schema!C589)=2,100,IF(LEN(Schema!D589)=2,1000,IF(LEN(Schema!E589)=2,10000,0))))))</f>
        <v>0</v>
      </c>
      <c r="D576" s="52">
        <f t="shared" si="73"/>
        <v>10</v>
      </c>
      <c r="E576" s="52">
        <f>IF(A576="","",SUM(Tabel2[[#This Row],[I1]:[I2]]))</f>
        <v>10</v>
      </c>
      <c r="F576" s="53" t="str">
        <f t="shared" si="74"/>
        <v>PP</v>
      </c>
      <c r="G576" s="53" t="str">
        <f t="shared" si="75"/>
        <v>OG</v>
      </c>
      <c r="H576" s="53" t="str">
        <f t="shared" si="76"/>
        <v/>
      </c>
      <c r="I576" s="53" t="str">
        <f t="shared" si="77"/>
        <v/>
      </c>
      <c r="J576" s="53" t="str">
        <f t="shared" si="78"/>
        <v/>
      </c>
      <c r="K576" s="53" t="str">
        <f t="shared" si="79"/>
        <v>PP/OG</v>
      </c>
      <c r="L576" t="str">
        <f>IF(C576="","",IF(LEN(Tabel2[[#This Row],[Entiteit of attribuut]])=2,"",Tabel2[[#This Row],[Entiteit]]&amp;"_"&amp;Tabel2[[#This Row],[Entiteit of attribuut]]))</f>
        <v>OG_ELINSE</v>
      </c>
      <c r="M576" t="str">
        <f>IF(Schema!K589="","",Schema!K589)</f>
        <v/>
      </c>
      <c r="N576" t="str">
        <f>IF(Schema!L589="","",Schema!L589)</f>
        <v/>
      </c>
      <c r="O576" t="str">
        <f>IF(Schema!M589="","",Schema!M589)</f>
        <v/>
      </c>
      <c r="P576" t="str">
        <f>IF(Schema!N589="","",Schema!N589)</f>
        <v/>
      </c>
      <c r="Q576" t="str">
        <f>IF(Schema!P589="","",Schema!P589)</f>
        <v>LEEG</v>
      </c>
    </row>
    <row r="577" spans="1:17" x14ac:dyDescent="0.2">
      <c r="A577" t="str">
        <f>Schema!A590&amp;Schema!B590&amp;Schema!C590&amp;Schema!D590&amp;Schema!E590&amp;Schema!F590</f>
        <v>EXINBTW</v>
      </c>
      <c r="B577" t="str">
        <f t="shared" si="72"/>
        <v>OG</v>
      </c>
      <c r="C577" s="52">
        <f>IF(A577="","",IF(LEN(Schema!A590)=2,1,IF(LEN(Schema!B590)=2,10,IF(LEN(Schema!C590)=2,100,IF(LEN(Schema!D590)=2,1000,IF(LEN(Schema!E590)=2,10000,0))))))</f>
        <v>0</v>
      </c>
      <c r="D577" s="52">
        <f t="shared" si="73"/>
        <v>10</v>
      </c>
      <c r="E577" s="52">
        <f>IF(A577="","",SUM(Tabel2[[#This Row],[I1]:[I2]]))</f>
        <v>10</v>
      </c>
      <c r="F577" s="53" t="str">
        <f t="shared" si="74"/>
        <v>PP</v>
      </c>
      <c r="G577" s="53" t="str">
        <f t="shared" si="75"/>
        <v>OG</v>
      </c>
      <c r="H577" s="53" t="str">
        <f t="shared" si="76"/>
        <v/>
      </c>
      <c r="I577" s="53" t="str">
        <f t="shared" si="77"/>
        <v/>
      </c>
      <c r="J577" s="53" t="str">
        <f t="shared" si="78"/>
        <v/>
      </c>
      <c r="K577" s="53" t="str">
        <f t="shared" si="79"/>
        <v>PP/OG</v>
      </c>
      <c r="L577" t="str">
        <f>IF(C577="","",IF(LEN(Tabel2[[#This Row],[Entiteit of attribuut]])=2,"",Tabel2[[#This Row],[Entiteit]]&amp;"_"&amp;Tabel2[[#This Row],[Entiteit of attribuut]]))</f>
        <v>OG_EXINBTW</v>
      </c>
      <c r="M577" t="str">
        <f>IF(Schema!K590="","",Schema!K590)</f>
        <v/>
      </c>
      <c r="N577" t="str">
        <f>IF(Schema!L590="","",Schema!L590)</f>
        <v/>
      </c>
      <c r="O577" t="str">
        <f>IF(Schema!M590="","",Schema!M590)</f>
        <v/>
      </c>
      <c r="P577" t="str">
        <f>IF(Schema!N590="","",Schema!N590)</f>
        <v/>
      </c>
      <c r="Q577" t="str">
        <f>IF(Schema!P590="","",Schema!P590)</f>
        <v>LEEG</v>
      </c>
    </row>
    <row r="578" spans="1:17" x14ac:dyDescent="0.2">
      <c r="A578" t="str">
        <f>Schema!A591&amp;Schema!B591&amp;Schema!C591&amp;Schema!D591&amp;Schema!E591&amp;Schema!F591</f>
        <v>HWTBG</v>
      </c>
      <c r="B578" t="str">
        <f t="shared" si="72"/>
        <v>OG</v>
      </c>
      <c r="C578" s="52">
        <f>IF(A578="","",IF(LEN(Schema!A591)=2,1,IF(LEN(Schema!B591)=2,10,IF(LEN(Schema!C591)=2,100,IF(LEN(Schema!D591)=2,1000,IF(LEN(Schema!E591)=2,10000,0))))))</f>
        <v>0</v>
      </c>
      <c r="D578" s="52">
        <f t="shared" si="73"/>
        <v>10</v>
      </c>
      <c r="E578" s="52">
        <f>IF(A578="","",SUM(Tabel2[[#This Row],[I1]:[I2]]))</f>
        <v>10</v>
      </c>
      <c r="F578" s="53" t="str">
        <f t="shared" si="74"/>
        <v>PP</v>
      </c>
      <c r="G578" s="53" t="str">
        <f t="shared" si="75"/>
        <v>OG</v>
      </c>
      <c r="H578" s="53" t="str">
        <f t="shared" si="76"/>
        <v/>
      </c>
      <c r="I578" s="53" t="str">
        <f t="shared" si="77"/>
        <v/>
      </c>
      <c r="J578" s="53" t="str">
        <f t="shared" si="78"/>
        <v/>
      </c>
      <c r="K578" s="53" t="str">
        <f t="shared" si="79"/>
        <v>PP/OG</v>
      </c>
      <c r="L578" t="str">
        <f>IF(C578="","",IF(LEN(Tabel2[[#This Row],[Entiteit of attribuut]])=2,"",Tabel2[[#This Row],[Entiteit]]&amp;"_"&amp;Tabel2[[#This Row],[Entiteit of attribuut]]))</f>
        <v>OG_HWTBG</v>
      </c>
      <c r="M578" t="str">
        <f>IF(Schema!K591="","",Schema!K591)</f>
        <v/>
      </c>
      <c r="N578" t="str">
        <f>IF(Schema!L591="","",Schema!L591)</f>
        <v/>
      </c>
      <c r="O578" t="str">
        <f>IF(Schema!M591="","",Schema!M591)</f>
        <v/>
      </c>
      <c r="P578" t="str">
        <f>IF(Schema!N591="","",Schema!N591)</f>
        <v/>
      </c>
      <c r="Q578" t="str">
        <f>IF(Schema!P591="","",Schema!P591)</f>
        <v>LEEG</v>
      </c>
    </row>
    <row r="579" spans="1:17" x14ac:dyDescent="0.2">
      <c r="A579" t="str">
        <f>Schema!A592&amp;Schema!B592&amp;Schema!C592&amp;Schema!D592&amp;Schema!E592&amp;Schema!F592</f>
        <v>NRHNDRG</v>
      </c>
      <c r="B579" t="str">
        <f t="shared" ref="B579:B642" si="80">IF(LEN(A579)=2,A579,IF(A579="","Leeg",B578))</f>
        <v>OG</v>
      </c>
      <c r="C579" s="52">
        <f>IF(A579="","",IF(LEN(Schema!A592)=2,1,IF(LEN(Schema!B592)=2,10,IF(LEN(Schema!C592)=2,100,IF(LEN(Schema!D592)=2,1000,IF(LEN(Schema!E592)=2,10000,0))))))</f>
        <v>0</v>
      </c>
      <c r="D579" s="52">
        <f t="shared" ref="D579:D642" si="81">IF(C579=0,D578,C579)</f>
        <v>10</v>
      </c>
      <c r="E579" s="52">
        <f>IF(A579="","",SUM(Tabel2[[#This Row],[I1]:[I2]]))</f>
        <v>10</v>
      </c>
      <c r="F579" s="53" t="str">
        <f t="shared" ref="F579:F642" si="82">IF(A579="","",IF(C579=1,B579,F578))</f>
        <v>PP</v>
      </c>
      <c r="G579" s="53" t="str">
        <f t="shared" ref="G579:G642" si="83">IF(C579=10,A579,IF(OR(C579=0,C579=100,C579=1000,C579=10000),G578,""))</f>
        <v>OG</v>
      </c>
      <c r="H579" s="53" t="str">
        <f t="shared" ref="H579:H642" si="84">IF(E579=200,B579,IF(OR(C579=0,C579=100,C579=1000,C579=10000),H578,""))</f>
        <v/>
      </c>
      <c r="I579" s="53" t="str">
        <f t="shared" ref="I579:I642" si="85">IF(E579=2000,B579,IF(OR(C579=0,C579=10000),I578,""))</f>
        <v/>
      </c>
      <c r="J579" s="53" t="str">
        <f t="shared" ref="J579:J642" si="86">IF(E579=20000,B579,IF(OR(C579=0,,C579=10000),J578,""))</f>
        <v/>
      </c>
      <c r="K579" s="53" t="str">
        <f t="shared" ref="K579:K642" si="87">IF(C579="","",IF(OR(E579=1,E579=10,E579=100,E579=1000,E579=10000),K578,IF(E579=2,F579,IF(E579=20,F579&amp;"/"&amp;G579,IF(E579=200,F579&amp;"/"&amp;G579&amp;"/"&amp;H579,IF(E579=2000,F579&amp;"/"&amp;G579&amp;"/"&amp;H579&amp;"/"&amp;I579,IF(E579=20000,F579&amp;"/"&amp;G579&amp;"/"&amp;H579&amp;"/"&amp;I579&amp;"/"&amp;J579)))))))</f>
        <v>PP/OG</v>
      </c>
      <c r="L579" t="str">
        <f>IF(C579="","",IF(LEN(Tabel2[[#This Row],[Entiteit of attribuut]])=2,"",Tabel2[[#This Row],[Entiteit]]&amp;"_"&amp;Tabel2[[#This Row],[Entiteit of attribuut]]))</f>
        <v>OG_NRHNDRG</v>
      </c>
      <c r="M579" t="str">
        <f>IF(Schema!K592="","",Schema!K592)</f>
        <v/>
      </c>
      <c r="N579" t="str">
        <f>IF(Schema!L592="","",Schema!L592)</f>
        <v/>
      </c>
      <c r="O579" t="str">
        <f>IF(Schema!M592="","",Schema!M592)</f>
        <v/>
      </c>
      <c r="P579" t="str">
        <f>IF(Schema!N592="","",Schema!N592)</f>
        <v/>
      </c>
      <c r="Q579" t="str">
        <f>IF(Schema!P592="","",Schema!P592)</f>
        <v>LEEG</v>
      </c>
    </row>
    <row r="580" spans="1:17" x14ac:dyDescent="0.2">
      <c r="A580" t="str">
        <f>Schema!A593&amp;Schema!B593&amp;Schema!C593&amp;Schema!D593&amp;Schema!E593&amp;Schema!F593</f>
        <v>OMEXBTW</v>
      </c>
      <c r="B580" t="str">
        <f t="shared" si="80"/>
        <v>OG</v>
      </c>
      <c r="C580" s="52">
        <f>IF(A580="","",IF(LEN(Schema!A593)=2,1,IF(LEN(Schema!B593)=2,10,IF(LEN(Schema!C593)=2,100,IF(LEN(Schema!D593)=2,1000,IF(LEN(Schema!E593)=2,10000,0))))))</f>
        <v>0</v>
      </c>
      <c r="D580" s="52">
        <f t="shared" si="81"/>
        <v>10</v>
      </c>
      <c r="E580" s="52">
        <f>IF(A580="","",SUM(Tabel2[[#This Row],[I1]:[I2]]))</f>
        <v>10</v>
      </c>
      <c r="F580" s="53" t="str">
        <f t="shared" si="82"/>
        <v>PP</v>
      </c>
      <c r="G580" s="53" t="str">
        <f t="shared" si="83"/>
        <v>OG</v>
      </c>
      <c r="H580" s="53" t="str">
        <f t="shared" si="84"/>
        <v/>
      </c>
      <c r="I580" s="53" t="str">
        <f t="shared" si="85"/>
        <v/>
      </c>
      <c r="J580" s="53" t="str">
        <f t="shared" si="86"/>
        <v/>
      </c>
      <c r="K580" s="53" t="str">
        <f t="shared" si="87"/>
        <v>PP/OG</v>
      </c>
      <c r="L580" t="str">
        <f>IF(C580="","",IF(LEN(Tabel2[[#This Row],[Entiteit of attribuut]])=2,"",Tabel2[[#This Row],[Entiteit]]&amp;"_"&amp;Tabel2[[#This Row],[Entiteit of attribuut]]))</f>
        <v>OG_OMEXBTW</v>
      </c>
      <c r="M580" t="str">
        <f>IF(Schema!K593="","",Schema!K593)</f>
        <v/>
      </c>
      <c r="N580" t="str">
        <f>IF(Schema!L593="","",Schema!L593)</f>
        <v/>
      </c>
      <c r="O580" t="str">
        <f>IF(Schema!M593="","",Schema!M593)</f>
        <v/>
      </c>
      <c r="P580" t="str">
        <f>IF(Schema!N593="","",Schema!N593)</f>
        <v/>
      </c>
      <c r="Q580" t="str">
        <f>IF(Schema!P593="","",Schema!P593)</f>
        <v>LEEG</v>
      </c>
    </row>
    <row r="581" spans="1:17" x14ac:dyDescent="0.2">
      <c r="A581" t="str">
        <f>Schema!A594&amp;Schema!B594&amp;Schema!C594&amp;Schema!D594&amp;Schema!E594&amp;Schema!F594</f>
        <v>OMZET</v>
      </c>
      <c r="B581" t="str">
        <f t="shared" si="80"/>
        <v>OG</v>
      </c>
      <c r="C581" s="52">
        <f>IF(A581="","",IF(LEN(Schema!A594)=2,1,IF(LEN(Schema!B594)=2,10,IF(LEN(Schema!C594)=2,100,IF(LEN(Schema!D594)=2,1000,IF(LEN(Schema!E594)=2,10000,0))))))</f>
        <v>0</v>
      </c>
      <c r="D581" s="52">
        <f t="shared" si="81"/>
        <v>10</v>
      </c>
      <c r="E581" s="52">
        <f>IF(A581="","",SUM(Tabel2[[#This Row],[I1]:[I2]]))</f>
        <v>10</v>
      </c>
      <c r="F581" s="53" t="str">
        <f t="shared" si="82"/>
        <v>PP</v>
      </c>
      <c r="G581" s="53" t="str">
        <f t="shared" si="83"/>
        <v>OG</v>
      </c>
      <c r="H581" s="53" t="str">
        <f t="shared" si="84"/>
        <v/>
      </c>
      <c r="I581" s="53" t="str">
        <f t="shared" si="85"/>
        <v/>
      </c>
      <c r="J581" s="53" t="str">
        <f t="shared" si="86"/>
        <v/>
      </c>
      <c r="K581" s="53" t="str">
        <f t="shared" si="87"/>
        <v>PP/OG</v>
      </c>
      <c r="L581" t="str">
        <f>IF(C581="","",IF(LEN(Tabel2[[#This Row],[Entiteit of attribuut]])=2,"",Tabel2[[#This Row],[Entiteit]]&amp;"_"&amp;Tabel2[[#This Row],[Entiteit of attribuut]]))</f>
        <v>OG_OMZET</v>
      </c>
      <c r="M581" t="str">
        <f>IF(Schema!K594="","",Schema!K594)</f>
        <v/>
      </c>
      <c r="N581" t="str">
        <f>IF(Schema!L594="","",Schema!L594)</f>
        <v/>
      </c>
      <c r="O581" t="str">
        <f>IF(Schema!M594="","",Schema!M594)</f>
        <v/>
      </c>
      <c r="P581" t="str">
        <f>IF(Schema!N594="","",Schema!N594)</f>
        <v/>
      </c>
      <c r="Q581" t="str">
        <f>IF(Schema!P594="","",Schema!P594)</f>
        <v>LEEG</v>
      </c>
    </row>
    <row r="582" spans="1:17" x14ac:dyDescent="0.2">
      <c r="A582" t="str">
        <f>Schema!A595&amp;Schema!B595&amp;Schema!C595&amp;Schema!D595&amp;Schema!E595&amp;Schema!F595</f>
        <v>ORENNHE</v>
      </c>
      <c r="B582" t="str">
        <f t="shared" si="80"/>
        <v>OG</v>
      </c>
      <c r="C582" s="52">
        <f>IF(A582="","",IF(LEN(Schema!A595)=2,1,IF(LEN(Schema!B595)=2,10,IF(LEN(Schema!C595)=2,100,IF(LEN(Schema!D595)=2,1000,IF(LEN(Schema!E595)=2,10000,0))))))</f>
        <v>0</v>
      </c>
      <c r="D582" s="52">
        <f t="shared" si="81"/>
        <v>10</v>
      </c>
      <c r="E582" s="52">
        <f>IF(A582="","",SUM(Tabel2[[#This Row],[I1]:[I2]]))</f>
        <v>10</v>
      </c>
      <c r="F582" s="53" t="str">
        <f t="shared" si="82"/>
        <v>PP</v>
      </c>
      <c r="G582" s="53" t="str">
        <f t="shared" si="83"/>
        <v>OG</v>
      </c>
      <c r="H582" s="53" t="str">
        <f t="shared" si="84"/>
        <v/>
      </c>
      <c r="I582" s="53" t="str">
        <f t="shared" si="85"/>
        <v/>
      </c>
      <c r="J582" s="53" t="str">
        <f t="shared" si="86"/>
        <v/>
      </c>
      <c r="K582" s="53" t="str">
        <f t="shared" si="87"/>
        <v>PP/OG</v>
      </c>
      <c r="L582" t="str">
        <f>IF(C582="","",IF(LEN(Tabel2[[#This Row],[Entiteit of attribuut]])=2,"",Tabel2[[#This Row],[Entiteit]]&amp;"_"&amp;Tabel2[[#This Row],[Entiteit of attribuut]]))</f>
        <v>OG_ORENNHE</v>
      </c>
      <c r="M582" t="str">
        <f>IF(Schema!K595="","",Schema!K595)</f>
        <v/>
      </c>
      <c r="N582" t="str">
        <f>IF(Schema!L595="","",Schema!L595)</f>
        <v/>
      </c>
      <c r="O582" t="str">
        <f>IF(Schema!M595="","",Schema!M595)</f>
        <v/>
      </c>
      <c r="P582" t="str">
        <f>IF(Schema!N595="","",Schema!N595)</f>
        <v/>
      </c>
      <c r="Q582" t="str">
        <f>IF(Schema!P595="","",Schema!P595)</f>
        <v>LEEG</v>
      </c>
    </row>
    <row r="583" spans="1:17" x14ac:dyDescent="0.2">
      <c r="A583" t="str">
        <f>Schema!A596&amp;Schema!B596&amp;Schema!C596&amp;Schema!D596&amp;Schema!E596&amp;Schema!F596</f>
        <v>PCODE</v>
      </c>
      <c r="B583" t="str">
        <f t="shared" si="80"/>
        <v>OG</v>
      </c>
      <c r="C583" s="52">
        <f>IF(A583="","",IF(LEN(Schema!A596)=2,1,IF(LEN(Schema!B596)=2,10,IF(LEN(Schema!C596)=2,100,IF(LEN(Schema!D596)=2,1000,IF(LEN(Schema!E596)=2,10000,0))))))</f>
        <v>0</v>
      </c>
      <c r="D583" s="52">
        <f t="shared" si="81"/>
        <v>10</v>
      </c>
      <c r="E583" s="52">
        <f>IF(A583="","",SUM(Tabel2[[#This Row],[I1]:[I2]]))</f>
        <v>10</v>
      </c>
      <c r="F583" s="53" t="str">
        <f t="shared" si="82"/>
        <v>PP</v>
      </c>
      <c r="G583" s="53" t="str">
        <f t="shared" si="83"/>
        <v>OG</v>
      </c>
      <c r="H583" s="53" t="str">
        <f t="shared" si="84"/>
        <v/>
      </c>
      <c r="I583" s="53" t="str">
        <f t="shared" si="85"/>
        <v/>
      </c>
      <c r="J583" s="53" t="str">
        <f t="shared" si="86"/>
        <v/>
      </c>
      <c r="K583" s="53" t="str">
        <f t="shared" si="87"/>
        <v>PP/OG</v>
      </c>
      <c r="L583" t="str">
        <f>IF(C583="","",IF(LEN(Tabel2[[#This Row],[Entiteit of attribuut]])=2,"",Tabel2[[#This Row],[Entiteit]]&amp;"_"&amp;Tabel2[[#This Row],[Entiteit of attribuut]]))</f>
        <v>OG_PCODE</v>
      </c>
      <c r="M583" t="str">
        <f>IF(Schema!K596="","",Schema!K596)</f>
        <v/>
      </c>
      <c r="N583" t="str">
        <f>IF(Schema!L596="","",Schema!L596)</f>
        <v/>
      </c>
      <c r="O583" t="str">
        <f>IF(Schema!M596="","",Schema!M596)</f>
        <v/>
      </c>
      <c r="P583" t="str">
        <f>IF(Schema!N596="","",Schema!N596)</f>
        <v/>
      </c>
      <c r="Q583" t="str">
        <f>IF(Schema!P596="","",Schema!P596)</f>
        <v>LEEG</v>
      </c>
    </row>
    <row r="584" spans="1:17" x14ac:dyDescent="0.2">
      <c r="A584" t="str">
        <f>Schema!A597&amp;Schema!B597&amp;Schema!C597&amp;Schema!D597&amp;Schema!E597&amp;Schema!F597</f>
        <v>SBINVSC</v>
      </c>
      <c r="B584" t="str">
        <f t="shared" si="80"/>
        <v>OG</v>
      </c>
      <c r="C584" s="52">
        <f>IF(A584="","",IF(LEN(Schema!A597)=2,1,IF(LEN(Schema!B597)=2,10,IF(LEN(Schema!C597)=2,100,IF(LEN(Schema!D597)=2,1000,IF(LEN(Schema!E597)=2,10000,0))))))</f>
        <v>0</v>
      </c>
      <c r="D584" s="52">
        <f t="shared" si="81"/>
        <v>10</v>
      </c>
      <c r="E584" s="52">
        <f>IF(A584="","",SUM(Tabel2[[#This Row],[I1]:[I2]]))</f>
        <v>10</v>
      </c>
      <c r="F584" s="53" t="str">
        <f t="shared" si="82"/>
        <v>PP</v>
      </c>
      <c r="G584" s="53" t="str">
        <f t="shared" si="83"/>
        <v>OG</v>
      </c>
      <c r="H584" s="53" t="str">
        <f t="shared" si="84"/>
        <v/>
      </c>
      <c r="I584" s="53" t="str">
        <f t="shared" si="85"/>
        <v/>
      </c>
      <c r="J584" s="53" t="str">
        <f t="shared" si="86"/>
        <v/>
      </c>
      <c r="K584" s="53" t="str">
        <f t="shared" si="87"/>
        <v>PP/OG</v>
      </c>
      <c r="L584" t="str">
        <f>IF(C584="","",IF(LEN(Tabel2[[#This Row],[Entiteit of attribuut]])=2,"",Tabel2[[#This Row],[Entiteit]]&amp;"_"&amp;Tabel2[[#This Row],[Entiteit of attribuut]]))</f>
        <v>OG_SBINVSC</v>
      </c>
      <c r="M584" t="str">
        <f>IF(Schema!K597="","",Schema!K597)</f>
        <v/>
      </c>
      <c r="N584" t="str">
        <f>IF(Schema!L597="","",Schema!L597)</f>
        <v/>
      </c>
      <c r="O584" t="str">
        <f>IF(Schema!M597="","",Schema!M597)</f>
        <v/>
      </c>
      <c r="P584" t="str">
        <f>IF(Schema!N597="","",Schema!N597)</f>
        <v/>
      </c>
      <c r="Q584" t="str">
        <f>IF(Schema!P597="","",Schema!P597)</f>
        <v>O</v>
      </c>
    </row>
    <row r="585" spans="1:17" x14ac:dyDescent="0.2">
      <c r="A585" t="str">
        <f>Schema!A598&amp;Schema!B598&amp;Schema!C598&amp;Schema!D598&amp;Schema!E598&amp;Schema!F598</f>
        <v>SBISPCC</v>
      </c>
      <c r="B585" t="str">
        <f t="shared" si="80"/>
        <v>OG</v>
      </c>
      <c r="C585" s="52">
        <f>IF(A585="","",IF(LEN(Schema!A598)=2,1,IF(LEN(Schema!B598)=2,10,IF(LEN(Schema!C598)=2,100,IF(LEN(Schema!D598)=2,1000,IF(LEN(Schema!E598)=2,10000,0))))))</f>
        <v>0</v>
      </c>
      <c r="D585" s="52">
        <f t="shared" si="81"/>
        <v>10</v>
      </c>
      <c r="E585" s="52">
        <f>IF(A585="","",SUM(Tabel2[[#This Row],[I1]:[I2]]))</f>
        <v>10</v>
      </c>
      <c r="F585" s="53" t="str">
        <f t="shared" si="82"/>
        <v>PP</v>
      </c>
      <c r="G585" s="53" t="str">
        <f t="shared" si="83"/>
        <v>OG</v>
      </c>
      <c r="H585" s="53" t="str">
        <f t="shared" si="84"/>
        <v/>
      </c>
      <c r="I585" s="53" t="str">
        <f t="shared" si="85"/>
        <v/>
      </c>
      <c r="J585" s="53" t="str">
        <f t="shared" si="86"/>
        <v/>
      </c>
      <c r="K585" s="53" t="str">
        <f t="shared" si="87"/>
        <v>PP/OG</v>
      </c>
      <c r="L585" t="str">
        <f>IF(C585="","",IF(LEN(Tabel2[[#This Row],[Entiteit of attribuut]])=2,"",Tabel2[[#This Row],[Entiteit]]&amp;"_"&amp;Tabel2[[#This Row],[Entiteit of attribuut]]))</f>
        <v>OG_SBISPCC</v>
      </c>
      <c r="M585" t="str">
        <f>IF(Schema!K598="","",Schema!K598)</f>
        <v/>
      </c>
      <c r="N585" t="str">
        <f>IF(Schema!L598="","",Schema!L598)</f>
        <v/>
      </c>
      <c r="O585" t="str">
        <f>IF(Schema!M598="","",Schema!M598)</f>
        <v/>
      </c>
      <c r="P585" t="str">
        <f>IF(Schema!N598="","",Schema!N598)</f>
        <v/>
      </c>
      <c r="Q585" t="str">
        <f>IF(Schema!P598="","",Schema!P598)</f>
        <v>O</v>
      </c>
    </row>
    <row r="586" spans="1:17" x14ac:dyDescent="0.2">
      <c r="A586" t="str">
        <f>Schema!A599&amp;Schema!B599&amp;Schema!C599&amp;Schema!D599&amp;Schema!E599&amp;Schema!F599</f>
        <v>TERMAFV</v>
      </c>
      <c r="B586" t="str">
        <f t="shared" si="80"/>
        <v>OG</v>
      </c>
      <c r="C586" s="52">
        <f>IF(A586="","",IF(LEN(Schema!A599)=2,1,IF(LEN(Schema!B599)=2,10,IF(LEN(Schema!C599)=2,100,IF(LEN(Schema!D599)=2,1000,IF(LEN(Schema!E599)=2,10000,0))))))</f>
        <v>0</v>
      </c>
      <c r="D586" s="52">
        <f t="shared" si="81"/>
        <v>10</v>
      </c>
      <c r="E586" s="52">
        <f>IF(A586="","",SUM(Tabel2[[#This Row],[I1]:[I2]]))</f>
        <v>10</v>
      </c>
      <c r="F586" s="53" t="str">
        <f t="shared" si="82"/>
        <v>PP</v>
      </c>
      <c r="G586" s="53" t="str">
        <f t="shared" si="83"/>
        <v>OG</v>
      </c>
      <c r="H586" s="53" t="str">
        <f t="shared" si="84"/>
        <v/>
      </c>
      <c r="I586" s="53" t="str">
        <f t="shared" si="85"/>
        <v/>
      </c>
      <c r="J586" s="53" t="str">
        <f t="shared" si="86"/>
        <v/>
      </c>
      <c r="K586" s="53" t="str">
        <f t="shared" si="87"/>
        <v>PP/OG</v>
      </c>
      <c r="L586" t="str">
        <f>IF(C586="","",IF(LEN(Tabel2[[#This Row],[Entiteit of attribuut]])=2,"",Tabel2[[#This Row],[Entiteit]]&amp;"_"&amp;Tabel2[[#This Row],[Entiteit of attribuut]]))</f>
        <v>OG_TERMAFV</v>
      </c>
      <c r="M586" t="str">
        <f>IF(Schema!K599="","",Schema!K599)</f>
        <v/>
      </c>
      <c r="N586" t="str">
        <f>IF(Schema!L599="","",Schema!L599)</f>
        <v/>
      </c>
      <c r="O586" t="str">
        <f>IF(Schema!M599="","",Schema!M599)</f>
        <v/>
      </c>
      <c r="P586" t="str">
        <f>IF(Schema!N599="","",Schema!N599)</f>
        <v/>
      </c>
      <c r="Q586" t="str">
        <f>IF(Schema!P599="","",Schema!P599)</f>
        <v>LEEG</v>
      </c>
    </row>
    <row r="587" spans="1:17" x14ac:dyDescent="0.2">
      <c r="A587" t="str">
        <f>Schema!A600&amp;Schema!B600&amp;Schema!C600&amp;Schema!D600&amp;Schema!E600&amp;Schema!F600</f>
        <v>TERMBRD</v>
      </c>
      <c r="B587" t="str">
        <f t="shared" si="80"/>
        <v>OG</v>
      </c>
      <c r="C587" s="52">
        <f>IF(A587="","",IF(LEN(Schema!A600)=2,1,IF(LEN(Schema!B600)=2,10,IF(LEN(Schema!C600)=2,100,IF(LEN(Schema!D600)=2,1000,IF(LEN(Schema!E600)=2,10000,0))))))</f>
        <v>0</v>
      </c>
      <c r="D587" s="52">
        <f t="shared" si="81"/>
        <v>10</v>
      </c>
      <c r="E587" s="52">
        <f>IF(A587="","",SUM(Tabel2[[#This Row],[I1]:[I2]]))</f>
        <v>10</v>
      </c>
      <c r="F587" s="53" t="str">
        <f t="shared" si="82"/>
        <v>PP</v>
      </c>
      <c r="G587" s="53" t="str">
        <f t="shared" si="83"/>
        <v>OG</v>
      </c>
      <c r="H587" s="53" t="str">
        <f t="shared" si="84"/>
        <v/>
      </c>
      <c r="I587" s="53" t="str">
        <f t="shared" si="85"/>
        <v/>
      </c>
      <c r="J587" s="53" t="str">
        <f t="shared" si="86"/>
        <v/>
      </c>
      <c r="K587" s="53" t="str">
        <f t="shared" si="87"/>
        <v>PP/OG</v>
      </c>
      <c r="L587" t="str">
        <f>IF(C587="","",IF(LEN(Tabel2[[#This Row],[Entiteit of attribuut]])=2,"",Tabel2[[#This Row],[Entiteit]]&amp;"_"&amp;Tabel2[[#This Row],[Entiteit of attribuut]]))</f>
        <v>OG_TERMBRD</v>
      </c>
      <c r="M587" t="str">
        <f>IF(Schema!K600="","",Schema!K600)</f>
        <v/>
      </c>
      <c r="N587" t="str">
        <f>IF(Schema!L600="","",Schema!L600)</f>
        <v/>
      </c>
      <c r="O587" t="str">
        <f>IF(Schema!M600="","",Schema!M600)</f>
        <v/>
      </c>
      <c r="P587" t="str">
        <f>IF(Schema!N600="","",Schema!N600)</f>
        <v/>
      </c>
      <c r="Q587" t="str">
        <f>IF(Schema!P600="","",Schema!P600)</f>
        <v>LEEG</v>
      </c>
    </row>
    <row r="588" spans="1:17" x14ac:dyDescent="0.2">
      <c r="A588" t="str">
        <f>Schema!A601&amp;Schema!B601&amp;Schema!C601&amp;Schema!D601&amp;Schema!E601&amp;Schema!F601</f>
        <v>TERMELE</v>
      </c>
      <c r="B588" t="str">
        <f t="shared" si="80"/>
        <v>OG</v>
      </c>
      <c r="C588" s="52">
        <f>IF(A588="","",IF(LEN(Schema!A601)=2,1,IF(LEN(Schema!B601)=2,10,IF(LEN(Schema!C601)=2,100,IF(LEN(Schema!D601)=2,1000,IF(LEN(Schema!E601)=2,10000,0))))))</f>
        <v>0</v>
      </c>
      <c r="D588" s="52">
        <f t="shared" si="81"/>
        <v>10</v>
      </c>
      <c r="E588" s="52">
        <f>IF(A588="","",SUM(Tabel2[[#This Row],[I1]:[I2]]))</f>
        <v>10</v>
      </c>
      <c r="F588" s="53" t="str">
        <f t="shared" si="82"/>
        <v>PP</v>
      </c>
      <c r="G588" s="53" t="str">
        <f t="shared" si="83"/>
        <v>OG</v>
      </c>
      <c r="H588" s="53" t="str">
        <f t="shared" si="84"/>
        <v/>
      </c>
      <c r="I588" s="53" t="str">
        <f t="shared" si="85"/>
        <v/>
      </c>
      <c r="J588" s="53" t="str">
        <f t="shared" si="86"/>
        <v/>
      </c>
      <c r="K588" s="53" t="str">
        <f t="shared" si="87"/>
        <v>PP/OG</v>
      </c>
      <c r="L588" t="str">
        <f>IF(C588="","",IF(LEN(Tabel2[[#This Row],[Entiteit of attribuut]])=2,"",Tabel2[[#This Row],[Entiteit]]&amp;"_"&amp;Tabel2[[#This Row],[Entiteit of attribuut]]))</f>
        <v>OG_TERMELE</v>
      </c>
      <c r="M588" t="str">
        <f>IF(Schema!K601="","",Schema!K601)</f>
        <v/>
      </c>
      <c r="N588" t="str">
        <f>IF(Schema!L601="","",Schema!L601)</f>
        <v/>
      </c>
      <c r="O588" t="str">
        <f>IF(Schema!M601="","",Schema!M601)</f>
        <v/>
      </c>
      <c r="P588" t="str">
        <f>IF(Schema!N601="","",Schema!N601)</f>
        <v/>
      </c>
      <c r="Q588" t="str">
        <f>IF(Schema!P601="","",Schema!P601)</f>
        <v>LEEG</v>
      </c>
    </row>
    <row r="589" spans="1:17" x14ac:dyDescent="0.2">
      <c r="A589" t="str">
        <f>Schema!A602&amp;Schema!B602&amp;Schema!C602&amp;Schema!D602&amp;Schema!E602&amp;Schema!F602</f>
        <v>TERMORD</v>
      </c>
      <c r="B589" t="str">
        <f t="shared" si="80"/>
        <v>OG</v>
      </c>
      <c r="C589" s="52">
        <f>IF(A589="","",IF(LEN(Schema!A602)=2,1,IF(LEN(Schema!B602)=2,10,IF(LEN(Schema!C602)=2,100,IF(LEN(Schema!D602)=2,1000,IF(LEN(Schema!E602)=2,10000,0))))))</f>
        <v>0</v>
      </c>
      <c r="D589" s="52">
        <f t="shared" si="81"/>
        <v>10</v>
      </c>
      <c r="E589" s="52">
        <f>IF(A589="","",SUM(Tabel2[[#This Row],[I1]:[I2]]))</f>
        <v>10</v>
      </c>
      <c r="F589" s="53" t="str">
        <f t="shared" si="82"/>
        <v>PP</v>
      </c>
      <c r="G589" s="53" t="str">
        <f t="shared" si="83"/>
        <v>OG</v>
      </c>
      <c r="H589" s="53" t="str">
        <f t="shared" si="84"/>
        <v/>
      </c>
      <c r="I589" s="53" t="str">
        <f t="shared" si="85"/>
        <v/>
      </c>
      <c r="J589" s="53" t="str">
        <f t="shared" si="86"/>
        <v/>
      </c>
      <c r="K589" s="53" t="str">
        <f t="shared" si="87"/>
        <v>PP/OG</v>
      </c>
      <c r="L589" t="str">
        <f>IF(C589="","",IF(LEN(Tabel2[[#This Row],[Entiteit of attribuut]])=2,"",Tabel2[[#This Row],[Entiteit]]&amp;"_"&amp;Tabel2[[#This Row],[Entiteit of attribuut]]))</f>
        <v>OG_TERMORD</v>
      </c>
      <c r="M589" t="str">
        <f>IF(Schema!K602="","",Schema!K602)</f>
        <v/>
      </c>
      <c r="N589" t="str">
        <f>IF(Schema!L602="","",Schema!L602)</f>
        <v/>
      </c>
      <c r="O589" t="str">
        <f>IF(Schema!M602="","",Schema!M602)</f>
        <v/>
      </c>
      <c r="P589" t="str">
        <f>IF(Schema!N602="","",Schema!N602)</f>
        <v/>
      </c>
      <c r="Q589" t="str">
        <f>IF(Schema!P602="","",Schema!P602)</f>
        <v>LEEG</v>
      </c>
    </row>
    <row r="590" spans="1:17" x14ac:dyDescent="0.2">
      <c r="A590" t="str">
        <f>Schema!A603&amp;Schema!B603&amp;Schema!C603&amp;Schema!D603&amp;Schema!E603&amp;Schema!F603</f>
        <v>VOLGNUM</v>
      </c>
      <c r="B590" t="str">
        <f t="shared" si="80"/>
        <v>OG</v>
      </c>
      <c r="C590" s="52">
        <f>IF(A590="","",IF(LEN(Schema!A603)=2,1,IF(LEN(Schema!B603)=2,10,IF(LEN(Schema!C603)=2,100,IF(LEN(Schema!D603)=2,1000,IF(LEN(Schema!E603)=2,10000,0))))))</f>
        <v>0</v>
      </c>
      <c r="D590" s="52">
        <f t="shared" si="81"/>
        <v>10</v>
      </c>
      <c r="E590" s="52">
        <f>IF(A590="","",SUM(Tabel2[[#This Row],[I1]:[I2]]))</f>
        <v>10</v>
      </c>
      <c r="F590" s="53" t="str">
        <f t="shared" si="82"/>
        <v>PP</v>
      </c>
      <c r="G590" s="53" t="str">
        <f t="shared" si="83"/>
        <v>OG</v>
      </c>
      <c r="H590" s="53" t="str">
        <f t="shared" si="84"/>
        <v/>
      </c>
      <c r="I590" s="53" t="str">
        <f t="shared" si="85"/>
        <v/>
      </c>
      <c r="J590" s="53" t="str">
        <f t="shared" si="86"/>
        <v/>
      </c>
      <c r="K590" s="53" t="str">
        <f t="shared" si="87"/>
        <v>PP/OG</v>
      </c>
      <c r="L590" t="str">
        <f>IF(C590="","",IF(LEN(Tabel2[[#This Row],[Entiteit of attribuut]])=2,"",Tabel2[[#This Row],[Entiteit]]&amp;"_"&amp;Tabel2[[#This Row],[Entiteit of attribuut]]))</f>
        <v>OG_VOLGNUM</v>
      </c>
      <c r="M590" t="str">
        <f>IF(Schema!K603="","",Schema!K603)</f>
        <v/>
      </c>
      <c r="N590" t="str">
        <f>IF(Schema!L603="","",Schema!L603)</f>
        <v/>
      </c>
      <c r="O590" t="str">
        <f>IF(Schema!M603="","",Schema!M603)</f>
        <v/>
      </c>
      <c r="P590" t="str">
        <f>IF(Schema!N603="","",Schema!N603)</f>
        <v/>
      </c>
      <c r="Q590" t="str">
        <f>IF(Schema!P603="","",Schema!P603)</f>
        <v>LEEG</v>
      </c>
    </row>
    <row r="591" spans="1:17" x14ac:dyDescent="0.2">
      <c r="A591" t="str">
        <f>Schema!A604&amp;Schema!B604&amp;Schema!C604&amp;Schema!D604&amp;Schema!E604&amp;Schema!F604</f>
        <v>VRWRKCD</v>
      </c>
      <c r="B591" t="str">
        <f t="shared" si="80"/>
        <v>OG</v>
      </c>
      <c r="C591" s="52">
        <f>IF(A591="","",IF(LEN(Schema!A604)=2,1,IF(LEN(Schema!B604)=2,10,IF(LEN(Schema!C604)=2,100,IF(LEN(Schema!D604)=2,1000,IF(LEN(Schema!E604)=2,10000,0))))))</f>
        <v>0</v>
      </c>
      <c r="D591" s="52">
        <f t="shared" si="81"/>
        <v>10</v>
      </c>
      <c r="E591" s="52">
        <f>IF(A591="","",SUM(Tabel2[[#This Row],[I1]:[I2]]))</f>
        <v>10</v>
      </c>
      <c r="F591" s="53" t="str">
        <f t="shared" si="82"/>
        <v>PP</v>
      </c>
      <c r="G591" s="53" t="str">
        <f t="shared" si="83"/>
        <v>OG</v>
      </c>
      <c r="H591" s="53" t="str">
        <f t="shared" si="84"/>
        <v/>
      </c>
      <c r="I591" s="53" t="str">
        <f t="shared" si="85"/>
        <v/>
      </c>
      <c r="J591" s="53" t="str">
        <f t="shared" si="86"/>
        <v/>
      </c>
      <c r="K591" s="53" t="str">
        <f t="shared" si="87"/>
        <v>PP/OG</v>
      </c>
      <c r="L591" t="str">
        <f>IF(C591="","",IF(LEN(Tabel2[[#This Row],[Entiteit of attribuut]])=2,"",Tabel2[[#This Row],[Entiteit]]&amp;"_"&amp;Tabel2[[#This Row],[Entiteit of attribuut]]))</f>
        <v>OG_VRWRKCD</v>
      </c>
      <c r="M591" t="str">
        <f>IF(Schema!K604="","",Schema!K604)</f>
        <v/>
      </c>
      <c r="N591" t="str">
        <f>IF(Schema!L604="","",Schema!L604)</f>
        <v/>
      </c>
      <c r="O591" t="str">
        <f>IF(Schema!M604="","",Schema!M604)</f>
        <v/>
      </c>
      <c r="P591" t="str">
        <f>IF(Schema!N604="","",Schema!N604)</f>
        <v/>
      </c>
      <c r="Q591" t="str">
        <f>IF(Schema!P604="","",Schema!P604)</f>
        <v>LEEG</v>
      </c>
    </row>
    <row r="592" spans="1:17" x14ac:dyDescent="0.2">
      <c r="A592" t="str">
        <f>Schema!A605&amp;Schema!B605&amp;Schema!C605&amp;Schema!D605&amp;Schema!E605&amp;Schema!F605</f>
        <v>WRKBRG</v>
      </c>
      <c r="B592" t="str">
        <f t="shared" si="80"/>
        <v>OG</v>
      </c>
      <c r="C592" s="52">
        <f>IF(A592="","",IF(LEN(Schema!A605)=2,1,IF(LEN(Schema!B605)=2,10,IF(LEN(Schema!C605)=2,100,IF(LEN(Schema!D605)=2,1000,IF(LEN(Schema!E605)=2,10000,0))))))</f>
        <v>0</v>
      </c>
      <c r="D592" s="52">
        <f t="shared" si="81"/>
        <v>10</v>
      </c>
      <c r="E592" s="52">
        <f>IF(A592="","",SUM(Tabel2[[#This Row],[I1]:[I2]]))</f>
        <v>10</v>
      </c>
      <c r="F592" s="53" t="str">
        <f t="shared" si="82"/>
        <v>PP</v>
      </c>
      <c r="G592" s="53" t="str">
        <f t="shared" si="83"/>
        <v>OG</v>
      </c>
      <c r="H592" s="53" t="str">
        <f t="shared" si="84"/>
        <v/>
      </c>
      <c r="I592" s="53" t="str">
        <f t="shared" si="85"/>
        <v/>
      </c>
      <c r="J592" s="53" t="str">
        <f t="shared" si="86"/>
        <v/>
      </c>
      <c r="K592" s="53" t="str">
        <f t="shared" si="87"/>
        <v>PP/OG</v>
      </c>
      <c r="L592" t="str">
        <f>IF(C592="","",IF(LEN(Tabel2[[#This Row],[Entiteit of attribuut]])=2,"",Tabel2[[#This Row],[Entiteit]]&amp;"_"&amp;Tabel2[[#This Row],[Entiteit of attribuut]]))</f>
        <v>OG_WRKBRG</v>
      </c>
      <c r="M592" t="str">
        <f>IF(Schema!K605="","",Schema!K605)</f>
        <v/>
      </c>
      <c r="N592" t="str">
        <f>IF(Schema!L605="","",Schema!L605)</f>
        <v/>
      </c>
      <c r="O592" t="str">
        <f>IF(Schema!M605="","",Schema!M605)</f>
        <v/>
      </c>
      <c r="P592" t="str">
        <f>IF(Schema!N605="","",Schema!N605)</f>
        <v/>
      </c>
      <c r="Q592" t="str">
        <f>IF(Schema!P605="","",Schema!P605)</f>
        <v>LEEG</v>
      </c>
    </row>
    <row r="593" spans="1:17" x14ac:dyDescent="0.2">
      <c r="A593" t="str">
        <f>Schema!A606&amp;Schema!B606&amp;Schema!C606&amp;Schema!D606&amp;Schema!E606&amp;Schema!F606</f>
        <v>WH</v>
      </c>
      <c r="B593" t="str">
        <f t="shared" si="80"/>
        <v>WH</v>
      </c>
      <c r="C593" s="52">
        <f>IF(A593="","",IF(LEN(Schema!A606)=2,1,IF(LEN(Schema!B606)=2,10,IF(LEN(Schema!C606)=2,100,IF(LEN(Schema!D606)=2,1000,IF(LEN(Schema!E606)=2,10000,0))))))</f>
        <v>100</v>
      </c>
      <c r="D593" s="52">
        <f t="shared" si="81"/>
        <v>100</v>
      </c>
      <c r="E593" s="52">
        <f>IF(A593="","",SUM(Tabel2[[#This Row],[I1]:[I2]]))</f>
        <v>200</v>
      </c>
      <c r="F593" s="53" t="str">
        <f t="shared" si="82"/>
        <v>PP</v>
      </c>
      <c r="G593" s="53" t="str">
        <f t="shared" si="83"/>
        <v>OG</v>
      </c>
      <c r="H593" s="53" t="str">
        <f t="shared" si="84"/>
        <v>WH</v>
      </c>
      <c r="I593" s="53" t="str">
        <f t="shared" si="85"/>
        <v/>
      </c>
      <c r="J593" s="53" t="str">
        <f t="shared" si="86"/>
        <v/>
      </c>
      <c r="K593" s="53" t="str">
        <f t="shared" si="87"/>
        <v>PP/OG/WH</v>
      </c>
      <c r="L593" t="str">
        <f>IF(C593="","",IF(LEN(Tabel2[[#This Row],[Entiteit of attribuut]])=2,"",Tabel2[[#This Row],[Entiteit]]&amp;"_"&amp;Tabel2[[#This Row],[Entiteit of attribuut]]))</f>
        <v/>
      </c>
      <c r="M593" t="str">
        <f>IF(Schema!K606="","",Schema!K606)</f>
        <v/>
      </c>
      <c r="N593" t="str">
        <f>IF(Schema!L606="","",Schema!L606)</f>
        <v/>
      </c>
      <c r="O593" t="str">
        <f>IF(Schema!M606="","",Schema!M606)</f>
        <v/>
      </c>
      <c r="P593" t="str">
        <f>IF(Schema!N606="","",Schema!N606)</f>
        <v/>
      </c>
      <c r="Q593" t="str">
        <f>IF(Schema!P606="","",Schema!P606)</f>
        <v>O</v>
      </c>
    </row>
    <row r="594" spans="1:17" x14ac:dyDescent="0.2">
      <c r="A594" t="str">
        <f>Schema!A607&amp;Schema!B607&amp;Schema!C607&amp;Schema!D607&amp;Schema!E607&amp;Schema!F607</f>
        <v>BIKCOD</v>
      </c>
      <c r="B594" t="str">
        <f t="shared" si="80"/>
        <v>WH</v>
      </c>
      <c r="C594" s="52">
        <f>IF(A594="","",IF(LEN(Schema!A607)=2,1,IF(LEN(Schema!B607)=2,10,IF(LEN(Schema!C607)=2,100,IF(LEN(Schema!D607)=2,1000,IF(LEN(Schema!E607)=2,10000,0))))))</f>
        <v>0</v>
      </c>
      <c r="D594" s="52">
        <f t="shared" si="81"/>
        <v>100</v>
      </c>
      <c r="E594" s="52">
        <f>IF(A594="","",SUM(Tabel2[[#This Row],[I1]:[I2]]))</f>
        <v>100</v>
      </c>
      <c r="F594" s="53" t="str">
        <f t="shared" si="82"/>
        <v>PP</v>
      </c>
      <c r="G594" s="53" t="str">
        <f t="shared" si="83"/>
        <v>OG</v>
      </c>
      <c r="H594" s="53" t="str">
        <f t="shared" si="84"/>
        <v>WH</v>
      </c>
      <c r="I594" s="53" t="str">
        <f t="shared" si="85"/>
        <v/>
      </c>
      <c r="J594" s="53" t="str">
        <f t="shared" si="86"/>
        <v/>
      </c>
      <c r="K594" s="53" t="str">
        <f t="shared" si="87"/>
        <v>PP/OG/WH</v>
      </c>
      <c r="L594" t="str">
        <f>IF(C594="","",IF(LEN(Tabel2[[#This Row],[Entiteit of attribuut]])=2,"",Tabel2[[#This Row],[Entiteit]]&amp;"_"&amp;Tabel2[[#This Row],[Entiteit of attribuut]]))</f>
        <v>WH_BIKCOD</v>
      </c>
      <c r="M594" t="str">
        <f>IF(Schema!K607="","",Schema!K607)</f>
        <v/>
      </c>
      <c r="N594" t="str">
        <f>IF(Schema!L607="","",Schema!L607)</f>
        <v/>
      </c>
      <c r="O594" t="str">
        <f>IF(Schema!M607="","",Schema!M607)</f>
        <v/>
      </c>
      <c r="P594" t="str">
        <f>IF(Schema!N607="","",Schema!N607)</f>
        <v/>
      </c>
      <c r="Q594" t="str">
        <f>IF(Schema!P607="","",Schema!P607)</f>
        <v>O</v>
      </c>
    </row>
    <row r="595" spans="1:17" x14ac:dyDescent="0.2">
      <c r="A595" t="str">
        <f>Schema!A608&amp;Schema!B608&amp;Schema!C608&amp;Schema!D608&amp;Schema!E608&amp;Schema!F608</f>
        <v>GHOMAX</v>
      </c>
      <c r="B595" t="str">
        <f t="shared" si="80"/>
        <v>WH</v>
      </c>
      <c r="C595" s="52">
        <f>IF(A595="","",IF(LEN(Schema!A608)=2,1,IF(LEN(Schema!B608)=2,10,IF(LEN(Schema!C608)=2,100,IF(LEN(Schema!D608)=2,1000,IF(LEN(Schema!E608)=2,10000,0))))))</f>
        <v>0</v>
      </c>
      <c r="D595" s="52">
        <f t="shared" si="81"/>
        <v>100</v>
      </c>
      <c r="E595" s="52">
        <f>IF(A595="","",SUM(Tabel2[[#This Row],[I1]:[I2]]))</f>
        <v>100</v>
      </c>
      <c r="F595" s="53" t="str">
        <f t="shared" si="82"/>
        <v>PP</v>
      </c>
      <c r="G595" s="53" t="str">
        <f t="shared" si="83"/>
        <v>OG</v>
      </c>
      <c r="H595" s="53" t="str">
        <f t="shared" si="84"/>
        <v>WH</v>
      </c>
      <c r="I595" s="53" t="str">
        <f t="shared" si="85"/>
        <v/>
      </c>
      <c r="J595" s="53" t="str">
        <f t="shared" si="86"/>
        <v/>
      </c>
      <c r="K595" s="53" t="str">
        <f t="shared" si="87"/>
        <v>PP/OG/WH</v>
      </c>
      <c r="L595" t="str">
        <f>IF(C595="","",IF(LEN(Tabel2[[#This Row],[Entiteit of attribuut]])=2,"",Tabel2[[#This Row],[Entiteit]]&amp;"_"&amp;Tabel2[[#This Row],[Entiteit of attribuut]]))</f>
        <v>WH_GHOMAX</v>
      </c>
      <c r="M595" t="str">
        <f>IF(Schema!K608="","",Schema!K608)</f>
        <v/>
      </c>
      <c r="N595" t="str">
        <f>IF(Schema!L608="","",Schema!L608)</f>
        <v/>
      </c>
      <c r="O595" t="str">
        <f>IF(Schema!M608="","",Schema!M608)</f>
        <v/>
      </c>
      <c r="P595" t="str">
        <f>IF(Schema!N608="","",Schema!N608)</f>
        <v/>
      </c>
      <c r="Q595" t="str">
        <f>IF(Schema!P608="","",Schema!P608)</f>
        <v>LEEG</v>
      </c>
    </row>
    <row r="596" spans="1:17" x14ac:dyDescent="0.2">
      <c r="A596" t="str">
        <f>Schema!A609&amp;Schema!B609&amp;Schema!C609&amp;Schema!D609&amp;Schema!E609&amp;Schema!F609</f>
        <v>KRIMPVE</v>
      </c>
      <c r="B596" t="str">
        <f t="shared" si="80"/>
        <v>WH</v>
      </c>
      <c r="C596" s="52">
        <f>IF(A596="","",IF(LEN(Schema!A609)=2,1,IF(LEN(Schema!B609)=2,10,IF(LEN(Schema!C609)=2,100,IF(LEN(Schema!D609)=2,1000,IF(LEN(Schema!E609)=2,10000,0))))))</f>
        <v>0</v>
      </c>
      <c r="D596" s="52">
        <f t="shared" si="81"/>
        <v>100</v>
      </c>
      <c r="E596" s="52">
        <f>IF(A596="","",SUM(Tabel2[[#This Row],[I1]:[I2]]))</f>
        <v>100</v>
      </c>
      <c r="F596" s="53" t="str">
        <f t="shared" si="82"/>
        <v>PP</v>
      </c>
      <c r="G596" s="53" t="str">
        <f t="shared" si="83"/>
        <v>OG</v>
      </c>
      <c r="H596" s="53" t="str">
        <f t="shared" si="84"/>
        <v>WH</v>
      </c>
      <c r="I596" s="53" t="str">
        <f t="shared" si="85"/>
        <v/>
      </c>
      <c r="J596" s="53" t="str">
        <f t="shared" si="86"/>
        <v/>
      </c>
      <c r="K596" s="53" t="str">
        <f t="shared" si="87"/>
        <v>PP/OG/WH</v>
      </c>
      <c r="L596" t="str">
        <f>IF(C596="","",IF(LEN(Tabel2[[#This Row],[Entiteit of attribuut]])=2,"",Tabel2[[#This Row],[Entiteit]]&amp;"_"&amp;Tabel2[[#This Row],[Entiteit of attribuut]]))</f>
        <v>WH_KRIMPVE</v>
      </c>
      <c r="M596" t="str">
        <f>IF(Schema!K609="","",Schema!K609)</f>
        <v/>
      </c>
      <c r="N596" t="str">
        <f>IF(Schema!L609="","",Schema!L609)</f>
        <v/>
      </c>
      <c r="O596" t="str">
        <f>IF(Schema!M609="","",Schema!M609)</f>
        <v/>
      </c>
      <c r="P596" t="str">
        <f>IF(Schema!N609="","",Schema!N609)</f>
        <v/>
      </c>
      <c r="Q596" t="str">
        <f>IF(Schema!P609="","",Schema!P609)</f>
        <v>LEEG</v>
      </c>
    </row>
    <row r="597" spans="1:17" x14ac:dyDescent="0.2">
      <c r="A597" t="str">
        <f>Schema!A610&amp;Schema!B610&amp;Schema!C610&amp;Schema!D610&amp;Schema!E610&amp;Schema!F610</f>
        <v>MACHINA</v>
      </c>
      <c r="B597" t="str">
        <f t="shared" si="80"/>
        <v>WH</v>
      </c>
      <c r="C597" s="52">
        <f>IF(A597="","",IF(LEN(Schema!A610)=2,1,IF(LEN(Schema!B610)=2,10,IF(LEN(Schema!C610)=2,100,IF(LEN(Schema!D610)=2,1000,IF(LEN(Schema!E610)=2,10000,0))))))</f>
        <v>0</v>
      </c>
      <c r="D597" s="52">
        <f t="shared" si="81"/>
        <v>100</v>
      </c>
      <c r="E597" s="52">
        <f>IF(A597="","",SUM(Tabel2[[#This Row],[I1]:[I2]]))</f>
        <v>100</v>
      </c>
      <c r="F597" s="53" t="str">
        <f t="shared" si="82"/>
        <v>PP</v>
      </c>
      <c r="G597" s="53" t="str">
        <f t="shared" si="83"/>
        <v>OG</v>
      </c>
      <c r="H597" s="53" t="str">
        <f t="shared" si="84"/>
        <v>WH</v>
      </c>
      <c r="I597" s="53" t="str">
        <f t="shared" si="85"/>
        <v/>
      </c>
      <c r="J597" s="53" t="str">
        <f t="shared" si="86"/>
        <v/>
      </c>
      <c r="K597" s="53" t="str">
        <f t="shared" si="87"/>
        <v>PP/OG/WH</v>
      </c>
      <c r="L597" t="str">
        <f>IF(C597="","",IF(LEN(Tabel2[[#This Row],[Entiteit of attribuut]])=2,"",Tabel2[[#This Row],[Entiteit]]&amp;"_"&amp;Tabel2[[#This Row],[Entiteit of attribuut]]))</f>
        <v>WH_MACHINA</v>
      </c>
      <c r="M597" t="str">
        <f>IF(Schema!K610="","",Schema!K610)</f>
        <v/>
      </c>
      <c r="N597" t="str">
        <f>IF(Schema!L610="","",Schema!L610)</f>
        <v/>
      </c>
      <c r="O597" t="str">
        <f>IF(Schema!M610="","",Schema!M610)</f>
        <v/>
      </c>
      <c r="P597" t="str">
        <f>IF(Schema!N610="","",Schema!N610)</f>
        <v/>
      </c>
      <c r="Q597" t="str">
        <f>IF(Schema!P610="","",Schema!P610)</f>
        <v>LEEG</v>
      </c>
    </row>
    <row r="598" spans="1:17" x14ac:dyDescent="0.2">
      <c r="A598" t="str">
        <f>Schema!A611&amp;Schema!B611&amp;Schema!C611&amp;Schema!D611&amp;Schema!E611&amp;Schema!F611</f>
        <v>OMZNVS</v>
      </c>
      <c r="B598" t="str">
        <f t="shared" si="80"/>
        <v>WH</v>
      </c>
      <c r="C598" s="52">
        <f>IF(A598="","",IF(LEN(Schema!A611)=2,1,IF(LEN(Schema!B611)=2,10,IF(LEN(Schema!C611)=2,100,IF(LEN(Schema!D611)=2,1000,IF(LEN(Schema!E611)=2,10000,0))))))</f>
        <v>0</v>
      </c>
      <c r="D598" s="52">
        <f t="shared" si="81"/>
        <v>100</v>
      </c>
      <c r="E598" s="52">
        <f>IF(A598="","",SUM(Tabel2[[#This Row],[I1]:[I2]]))</f>
        <v>100</v>
      </c>
      <c r="F598" s="53" t="str">
        <f t="shared" si="82"/>
        <v>PP</v>
      </c>
      <c r="G598" s="53" t="str">
        <f t="shared" si="83"/>
        <v>OG</v>
      </c>
      <c r="H598" s="53" t="str">
        <f t="shared" si="84"/>
        <v>WH</v>
      </c>
      <c r="I598" s="53" t="str">
        <f t="shared" si="85"/>
        <v/>
      </c>
      <c r="J598" s="53" t="str">
        <f t="shared" si="86"/>
        <v/>
      </c>
      <c r="K598" s="53" t="str">
        <f t="shared" si="87"/>
        <v>PP/OG/WH</v>
      </c>
      <c r="L598" t="str">
        <f>IF(C598="","",IF(LEN(Tabel2[[#This Row],[Entiteit of attribuut]])=2,"",Tabel2[[#This Row],[Entiteit]]&amp;"_"&amp;Tabel2[[#This Row],[Entiteit of attribuut]]))</f>
        <v>WH_OMZNVS</v>
      </c>
      <c r="M598" t="str">
        <f>IF(Schema!K611="","",Schema!K611)</f>
        <v/>
      </c>
      <c r="N598" t="str">
        <f>IF(Schema!L611="","",Schema!L611)</f>
        <v/>
      </c>
      <c r="O598" t="str">
        <f>IF(Schema!M611="","",Schema!M611)</f>
        <v/>
      </c>
      <c r="P598" t="str">
        <f>IF(Schema!N611="","",Schema!N611)</f>
        <v/>
      </c>
      <c r="Q598" t="str">
        <f>IF(Schema!P611="","",Schema!P611)</f>
        <v>LEEG</v>
      </c>
    </row>
    <row r="599" spans="1:17" x14ac:dyDescent="0.2">
      <c r="A599" t="str">
        <f>Schema!A612&amp;Schema!B612&amp;Schema!C612&amp;Schema!D612&amp;Schema!E612&amp;Schema!F612</f>
        <v>OMZNVS2</v>
      </c>
      <c r="B599" t="str">
        <f t="shared" si="80"/>
        <v>WH</v>
      </c>
      <c r="C599" s="52">
        <f>IF(A599="","",IF(LEN(Schema!A612)=2,1,IF(LEN(Schema!B612)=2,10,IF(LEN(Schema!C612)=2,100,IF(LEN(Schema!D612)=2,1000,IF(LEN(Schema!E612)=2,10000,0))))))</f>
        <v>0</v>
      </c>
      <c r="D599" s="52">
        <f t="shared" si="81"/>
        <v>100</v>
      </c>
      <c r="E599" s="52">
        <f>IF(A599="","",SUM(Tabel2[[#This Row],[I1]:[I2]]))</f>
        <v>100</v>
      </c>
      <c r="F599" s="53" t="str">
        <f t="shared" si="82"/>
        <v>PP</v>
      </c>
      <c r="G599" s="53" t="str">
        <f t="shared" si="83"/>
        <v>OG</v>
      </c>
      <c r="H599" s="53" t="str">
        <f t="shared" si="84"/>
        <v>WH</v>
      </c>
      <c r="I599" s="53" t="str">
        <f t="shared" si="85"/>
        <v/>
      </c>
      <c r="J599" s="53" t="str">
        <f t="shared" si="86"/>
        <v/>
      </c>
      <c r="K599" s="53" t="str">
        <f t="shared" si="87"/>
        <v>PP/OG/WH</v>
      </c>
      <c r="L599" t="str">
        <f>IF(C599="","",IF(LEN(Tabel2[[#This Row],[Entiteit of attribuut]])=2,"",Tabel2[[#This Row],[Entiteit]]&amp;"_"&amp;Tabel2[[#This Row],[Entiteit of attribuut]]))</f>
        <v>WH_OMZNVS2</v>
      </c>
      <c r="M599" t="str">
        <f>IF(Schema!K612="","",Schema!K612)</f>
        <v/>
      </c>
      <c r="N599" t="str">
        <f>IF(Schema!L612="","",Schema!L612)</f>
        <v/>
      </c>
      <c r="O599" t="str">
        <f>IF(Schema!M612="","",Schema!M612)</f>
        <v/>
      </c>
      <c r="P599" t="str">
        <f>IF(Schema!N612="","",Schema!N612)</f>
        <v/>
      </c>
      <c r="Q599" t="str">
        <f>IF(Schema!P612="","",Schema!P612)</f>
        <v>LEEG</v>
      </c>
    </row>
    <row r="600" spans="1:17" x14ac:dyDescent="0.2">
      <c r="A600" t="str">
        <f>Schema!A613&amp;Schema!B613&amp;Schema!C613&amp;Schema!D613&amp;Schema!E613&amp;Schema!F613</f>
        <v>OMZWRKZ</v>
      </c>
      <c r="B600" t="str">
        <f t="shared" si="80"/>
        <v>WH</v>
      </c>
      <c r="C600" s="52">
        <f>IF(A600="","",IF(LEN(Schema!A613)=2,1,IF(LEN(Schema!B613)=2,10,IF(LEN(Schema!C613)=2,100,IF(LEN(Schema!D613)=2,1000,IF(LEN(Schema!E613)=2,10000,0))))))</f>
        <v>0</v>
      </c>
      <c r="D600" s="52">
        <f t="shared" si="81"/>
        <v>100</v>
      </c>
      <c r="E600" s="52">
        <f>IF(A600="","",SUM(Tabel2[[#This Row],[I1]:[I2]]))</f>
        <v>100</v>
      </c>
      <c r="F600" s="53" t="str">
        <f t="shared" si="82"/>
        <v>PP</v>
      </c>
      <c r="G600" s="53" t="str">
        <f t="shared" si="83"/>
        <v>OG</v>
      </c>
      <c r="H600" s="53" t="str">
        <f t="shared" si="84"/>
        <v>WH</v>
      </c>
      <c r="I600" s="53" t="str">
        <f t="shared" si="85"/>
        <v/>
      </c>
      <c r="J600" s="53" t="str">
        <f t="shared" si="86"/>
        <v/>
      </c>
      <c r="K600" s="53" t="str">
        <f t="shared" si="87"/>
        <v>PP/OG/WH</v>
      </c>
      <c r="L600" t="str">
        <f>IF(C600="","",IF(LEN(Tabel2[[#This Row],[Entiteit of attribuut]])=2,"",Tabel2[[#This Row],[Entiteit]]&amp;"_"&amp;Tabel2[[#This Row],[Entiteit of attribuut]]))</f>
        <v>WH_OMZWRKZ</v>
      </c>
      <c r="M600" t="str">
        <f>IF(Schema!K613="","",Schema!K613)</f>
        <v/>
      </c>
      <c r="N600" t="str">
        <f>IF(Schema!L613="","",Schema!L613)</f>
        <v/>
      </c>
      <c r="O600" t="str">
        <f>IF(Schema!M613="","",Schema!M613)</f>
        <v/>
      </c>
      <c r="P600" t="str">
        <f>IF(Schema!N613="","",Schema!N613)</f>
        <v/>
      </c>
      <c r="Q600" t="str">
        <f>IF(Schema!P613="","",Schema!P613)</f>
        <v>LEEG</v>
      </c>
    </row>
    <row r="601" spans="1:17" x14ac:dyDescent="0.2">
      <c r="A601" t="str">
        <f>Schema!A614&amp;Schema!B614&amp;Schema!C614&amp;Schema!D614&amp;Schema!E614&amp;Schema!F614</f>
        <v>PERCNV2</v>
      </c>
      <c r="B601" t="str">
        <f t="shared" si="80"/>
        <v>WH</v>
      </c>
      <c r="C601" s="52">
        <f>IF(A601="","",IF(LEN(Schema!A614)=2,1,IF(LEN(Schema!B614)=2,10,IF(LEN(Schema!C614)=2,100,IF(LEN(Schema!D614)=2,1000,IF(LEN(Schema!E614)=2,10000,0))))))</f>
        <v>0</v>
      </c>
      <c r="D601" s="52">
        <f t="shared" si="81"/>
        <v>100</v>
      </c>
      <c r="E601" s="52">
        <f>IF(A601="","",SUM(Tabel2[[#This Row],[I1]:[I2]]))</f>
        <v>100</v>
      </c>
      <c r="F601" s="53" t="str">
        <f t="shared" si="82"/>
        <v>PP</v>
      </c>
      <c r="G601" s="53" t="str">
        <f t="shared" si="83"/>
        <v>OG</v>
      </c>
      <c r="H601" s="53" t="str">
        <f t="shared" si="84"/>
        <v>WH</v>
      </c>
      <c r="I601" s="53" t="str">
        <f t="shared" si="85"/>
        <v/>
      </c>
      <c r="J601" s="53" t="str">
        <f t="shared" si="86"/>
        <v/>
      </c>
      <c r="K601" s="53" t="str">
        <f t="shared" si="87"/>
        <v>PP/OG/WH</v>
      </c>
      <c r="L601" t="str">
        <f>IF(C601="","",IF(LEN(Tabel2[[#This Row],[Entiteit of attribuut]])=2,"",Tabel2[[#This Row],[Entiteit]]&amp;"_"&amp;Tabel2[[#This Row],[Entiteit of attribuut]]))</f>
        <v>WH_PERCNV2</v>
      </c>
      <c r="M601" t="str">
        <f>IF(Schema!K614="","",Schema!K614)</f>
        <v/>
      </c>
      <c r="N601" t="str">
        <f>IF(Schema!L614="","",Schema!L614)</f>
        <v/>
      </c>
      <c r="O601" t="str">
        <f>IF(Schema!M614="","",Schema!M614)</f>
        <v/>
      </c>
      <c r="P601" t="str">
        <f>IF(Schema!N614="","",Schema!N614)</f>
        <v/>
      </c>
      <c r="Q601" t="str">
        <f>IF(Schema!P614="","",Schema!P614)</f>
        <v>LEEG</v>
      </c>
    </row>
    <row r="602" spans="1:17" x14ac:dyDescent="0.2">
      <c r="A602" t="str">
        <f>Schema!A615&amp;Schema!B615&amp;Schema!C615&amp;Schema!D615&amp;Schema!E615&amp;Schema!F615</f>
        <v>PERCNVA</v>
      </c>
      <c r="B602" t="str">
        <f t="shared" si="80"/>
        <v>WH</v>
      </c>
      <c r="C602" s="52">
        <f>IF(A602="","",IF(LEN(Schema!A615)=2,1,IF(LEN(Schema!B615)=2,10,IF(LEN(Schema!C615)=2,100,IF(LEN(Schema!D615)=2,1000,IF(LEN(Schema!E615)=2,10000,0))))))</f>
        <v>0</v>
      </c>
      <c r="D602" s="52">
        <f t="shared" si="81"/>
        <v>100</v>
      </c>
      <c r="E602" s="52">
        <f>IF(A602="","",SUM(Tabel2[[#This Row],[I1]:[I2]]))</f>
        <v>100</v>
      </c>
      <c r="F602" s="53" t="str">
        <f t="shared" si="82"/>
        <v>PP</v>
      </c>
      <c r="G602" s="53" t="str">
        <f t="shared" si="83"/>
        <v>OG</v>
      </c>
      <c r="H602" s="53" t="str">
        <f t="shared" si="84"/>
        <v>WH</v>
      </c>
      <c r="I602" s="53" t="str">
        <f t="shared" si="85"/>
        <v/>
      </c>
      <c r="J602" s="53" t="str">
        <f t="shared" si="86"/>
        <v/>
      </c>
      <c r="K602" s="53" t="str">
        <f t="shared" si="87"/>
        <v>PP/OG/WH</v>
      </c>
      <c r="L602" t="str">
        <f>IF(C602="","",IF(LEN(Tabel2[[#This Row],[Entiteit of attribuut]])=2,"",Tabel2[[#This Row],[Entiteit]]&amp;"_"&amp;Tabel2[[#This Row],[Entiteit of attribuut]]))</f>
        <v>WH_PERCNVA</v>
      </c>
      <c r="M602" t="str">
        <f>IF(Schema!K615="","",Schema!K615)</f>
        <v/>
      </c>
      <c r="N602" t="str">
        <f>IF(Schema!L615="","",Schema!L615)</f>
        <v/>
      </c>
      <c r="O602" t="str">
        <f>IF(Schema!M615="","",Schema!M615)</f>
        <v/>
      </c>
      <c r="P602" t="str">
        <f>IF(Schema!N615="","",Schema!N615)</f>
        <v/>
      </c>
      <c r="Q602" t="str">
        <f>IF(Schema!P615="","",Schema!P615)</f>
        <v>LEEG</v>
      </c>
    </row>
    <row r="603" spans="1:17" x14ac:dyDescent="0.2">
      <c r="A603" t="str">
        <f>Schema!A616&amp;Schema!B616&amp;Schema!C616&amp;Schema!D616&amp;Schema!E616&amp;Schema!F616</f>
        <v>PRODBEW</v>
      </c>
      <c r="B603" t="str">
        <f t="shared" si="80"/>
        <v>WH</v>
      </c>
      <c r="C603" s="52">
        <f>IF(A603="","",IF(LEN(Schema!A616)=2,1,IF(LEN(Schema!B616)=2,10,IF(LEN(Schema!C616)=2,100,IF(LEN(Schema!D616)=2,1000,IF(LEN(Schema!E616)=2,10000,0))))))</f>
        <v>0</v>
      </c>
      <c r="D603" s="52">
        <f t="shared" si="81"/>
        <v>100</v>
      </c>
      <c r="E603" s="52">
        <f>IF(A603="","",SUM(Tabel2[[#This Row],[I1]:[I2]]))</f>
        <v>100</v>
      </c>
      <c r="F603" s="53" t="str">
        <f t="shared" si="82"/>
        <v>PP</v>
      </c>
      <c r="G603" s="53" t="str">
        <f t="shared" si="83"/>
        <v>OG</v>
      </c>
      <c r="H603" s="53" t="str">
        <f t="shared" si="84"/>
        <v>WH</v>
      </c>
      <c r="I603" s="53" t="str">
        <f t="shared" si="85"/>
        <v/>
      </c>
      <c r="J603" s="53" t="str">
        <f t="shared" si="86"/>
        <v/>
      </c>
      <c r="K603" s="53" t="str">
        <f t="shared" si="87"/>
        <v>PP/OG/WH</v>
      </c>
      <c r="L603" t="str">
        <f>IF(C603="","",IF(LEN(Tabel2[[#This Row],[Entiteit of attribuut]])=2,"",Tabel2[[#This Row],[Entiteit]]&amp;"_"&amp;Tabel2[[#This Row],[Entiteit of attribuut]]))</f>
        <v>WH_PRODBEW</v>
      </c>
      <c r="M603" t="str">
        <f>IF(Schema!K616="","",Schema!K616)</f>
        <v/>
      </c>
      <c r="N603" t="str">
        <f>IF(Schema!L616="","",Schema!L616)</f>
        <v/>
      </c>
      <c r="O603" t="str">
        <f>IF(Schema!M616="","",Schema!M616)</f>
        <v/>
      </c>
      <c r="P603" t="str">
        <f>IF(Schema!N616="","",Schema!N616)</f>
        <v/>
      </c>
      <c r="Q603" t="str">
        <f>IF(Schema!P616="","",Schema!P616)</f>
        <v>LEEG</v>
      </c>
    </row>
    <row r="604" spans="1:17" x14ac:dyDescent="0.2">
      <c r="A604" t="str">
        <f>Schema!A617&amp;Schema!B617&amp;Schema!C617&amp;Schema!D617&amp;Schema!E617&amp;Schema!F617</f>
        <v>SBIBEDR</v>
      </c>
      <c r="B604" t="str">
        <f t="shared" si="80"/>
        <v>WH</v>
      </c>
      <c r="C604" s="52">
        <f>IF(A604="","",IF(LEN(Schema!A617)=2,1,IF(LEN(Schema!B617)=2,10,IF(LEN(Schema!C617)=2,100,IF(LEN(Schema!D617)=2,1000,IF(LEN(Schema!E617)=2,10000,0))))))</f>
        <v>0</v>
      </c>
      <c r="D604" s="52">
        <f t="shared" si="81"/>
        <v>100</v>
      </c>
      <c r="E604" s="52">
        <f>IF(A604="","",SUM(Tabel2[[#This Row],[I1]:[I2]]))</f>
        <v>100</v>
      </c>
      <c r="F604" s="53" t="str">
        <f t="shared" si="82"/>
        <v>PP</v>
      </c>
      <c r="G604" s="53" t="str">
        <f t="shared" si="83"/>
        <v>OG</v>
      </c>
      <c r="H604" s="53" t="str">
        <f t="shared" si="84"/>
        <v>WH</v>
      </c>
      <c r="I604" s="53" t="str">
        <f t="shared" si="85"/>
        <v/>
      </c>
      <c r="J604" s="53" t="str">
        <f t="shared" si="86"/>
        <v/>
      </c>
      <c r="K604" s="53" t="str">
        <f t="shared" si="87"/>
        <v>PP/OG/WH</v>
      </c>
      <c r="L604" t="str">
        <f>IF(C604="","",IF(LEN(Tabel2[[#This Row],[Entiteit of attribuut]])=2,"",Tabel2[[#This Row],[Entiteit]]&amp;"_"&amp;Tabel2[[#This Row],[Entiteit of attribuut]]))</f>
        <v>WH_SBIBEDR</v>
      </c>
      <c r="M604" t="str">
        <f>IF(Schema!K617="","",Schema!K617)</f>
        <v/>
      </c>
      <c r="N604" t="str">
        <f>IF(Schema!L617="","",Schema!L617)</f>
        <v/>
      </c>
      <c r="O604" t="str">
        <f>IF(Schema!M617="","",Schema!M617)</f>
        <v/>
      </c>
      <c r="P604" t="str">
        <f>IF(Schema!N617="","",Schema!N617)</f>
        <v/>
      </c>
      <c r="Q604" t="str">
        <f>IF(Schema!P617="","",Schema!P617)</f>
        <v>O</v>
      </c>
    </row>
    <row r="605" spans="1:17" x14ac:dyDescent="0.2">
      <c r="A605" t="str">
        <f>Schema!A618&amp;Schema!B618&amp;Schema!C618&amp;Schema!D618&amp;Schema!E618&amp;Schema!F618</f>
        <v>SBINVSC</v>
      </c>
      <c r="B605" t="str">
        <f t="shared" si="80"/>
        <v>WH</v>
      </c>
      <c r="C605" s="52">
        <f>IF(A605="","",IF(LEN(Schema!A618)=2,1,IF(LEN(Schema!B618)=2,10,IF(LEN(Schema!C618)=2,100,IF(LEN(Schema!D618)=2,1000,IF(LEN(Schema!E618)=2,10000,0))))))</f>
        <v>0</v>
      </c>
      <c r="D605" s="52">
        <f t="shared" si="81"/>
        <v>100</v>
      </c>
      <c r="E605" s="52">
        <f>IF(A605="","",SUM(Tabel2[[#This Row],[I1]:[I2]]))</f>
        <v>100</v>
      </c>
      <c r="F605" s="53" t="str">
        <f t="shared" si="82"/>
        <v>PP</v>
      </c>
      <c r="G605" s="53" t="str">
        <f t="shared" si="83"/>
        <v>OG</v>
      </c>
      <c r="H605" s="53" t="str">
        <f t="shared" si="84"/>
        <v>WH</v>
      </c>
      <c r="I605" s="53" t="str">
        <f t="shared" si="85"/>
        <v/>
      </c>
      <c r="J605" s="53" t="str">
        <f t="shared" si="86"/>
        <v/>
      </c>
      <c r="K605" s="53" t="str">
        <f t="shared" si="87"/>
        <v>PP/OG/WH</v>
      </c>
      <c r="L605" t="str">
        <f>IF(C605="","",IF(LEN(Tabel2[[#This Row],[Entiteit of attribuut]])=2,"",Tabel2[[#This Row],[Entiteit]]&amp;"_"&amp;Tabel2[[#This Row],[Entiteit of attribuut]]))</f>
        <v>WH_SBINVSC</v>
      </c>
      <c r="M605" t="str">
        <f>IF(Schema!K618="","",Schema!K618)</f>
        <v/>
      </c>
      <c r="N605" t="str">
        <f>IF(Schema!L618="","",Schema!L618)</f>
        <v/>
      </c>
      <c r="O605" t="str">
        <f>IF(Schema!M618="","",Schema!M618)</f>
        <v/>
      </c>
      <c r="P605" t="str">
        <f>IF(Schema!N618="","",Schema!N618)</f>
        <v/>
      </c>
      <c r="Q605" t="str">
        <f>IF(Schema!P618="","",Schema!P618)</f>
        <v>O</v>
      </c>
    </row>
    <row r="606" spans="1:17" x14ac:dyDescent="0.2">
      <c r="A606" t="str">
        <f>Schema!A619&amp;Schema!B619&amp;Schema!C619&amp;Schema!D619&amp;Schema!E619&amp;Schema!F619</f>
        <v>SBISPCC</v>
      </c>
      <c r="B606" t="str">
        <f t="shared" si="80"/>
        <v>WH</v>
      </c>
      <c r="C606" s="52">
        <f>IF(A606="","",IF(LEN(Schema!A619)=2,1,IF(LEN(Schema!B619)=2,10,IF(LEN(Schema!C619)=2,100,IF(LEN(Schema!D619)=2,1000,IF(LEN(Schema!E619)=2,10000,0))))))</f>
        <v>0</v>
      </c>
      <c r="D606" s="52">
        <f t="shared" si="81"/>
        <v>100</v>
      </c>
      <c r="E606" s="52">
        <f>IF(A606="","",SUM(Tabel2[[#This Row],[I1]:[I2]]))</f>
        <v>100</v>
      </c>
      <c r="F606" s="53" t="str">
        <f t="shared" si="82"/>
        <v>PP</v>
      </c>
      <c r="G606" s="53" t="str">
        <f t="shared" si="83"/>
        <v>OG</v>
      </c>
      <c r="H606" s="53" t="str">
        <f t="shared" si="84"/>
        <v>WH</v>
      </c>
      <c r="I606" s="53" t="str">
        <f t="shared" si="85"/>
        <v/>
      </c>
      <c r="J606" s="53" t="str">
        <f t="shared" si="86"/>
        <v/>
      </c>
      <c r="K606" s="53" t="str">
        <f t="shared" si="87"/>
        <v>PP/OG/WH</v>
      </c>
      <c r="L606" t="str">
        <f>IF(C606="","",IF(LEN(Tabel2[[#This Row],[Entiteit of attribuut]])=2,"",Tabel2[[#This Row],[Entiteit]]&amp;"_"&amp;Tabel2[[#This Row],[Entiteit of attribuut]]))</f>
        <v>WH_SBISPCC</v>
      </c>
      <c r="M606" t="str">
        <f>IF(Schema!K619="","",Schema!K619)</f>
        <v/>
      </c>
      <c r="N606" t="str">
        <f>IF(Schema!L619="","",Schema!L619)</f>
        <v/>
      </c>
      <c r="O606" t="str">
        <f>IF(Schema!M619="","",Schema!M619)</f>
        <v/>
      </c>
      <c r="P606" t="str">
        <f>IF(Schema!N619="","",Schema!N619)</f>
        <v/>
      </c>
      <c r="Q606" t="str">
        <f>IF(Schema!P619="","",Schema!P619)</f>
        <v>O</v>
      </c>
    </row>
    <row r="607" spans="1:17" x14ac:dyDescent="0.2">
      <c r="A607" t="str">
        <f>Schema!A620&amp;Schema!B620&amp;Schema!C620&amp;Schema!D620&amp;Schema!E620&amp;Schema!F620</f>
        <v>SRTHBW</v>
      </c>
      <c r="B607" t="str">
        <f t="shared" si="80"/>
        <v>WH</v>
      </c>
      <c r="C607" s="52">
        <f>IF(A607="","",IF(LEN(Schema!A620)=2,1,IF(LEN(Schema!B620)=2,10,IF(LEN(Schema!C620)=2,100,IF(LEN(Schema!D620)=2,1000,IF(LEN(Schema!E620)=2,10000,0))))))</f>
        <v>0</v>
      </c>
      <c r="D607" s="52">
        <f t="shared" si="81"/>
        <v>100</v>
      </c>
      <c r="E607" s="52">
        <f>IF(A607="","",SUM(Tabel2[[#This Row],[I1]:[I2]]))</f>
        <v>100</v>
      </c>
      <c r="F607" s="53" t="str">
        <f t="shared" si="82"/>
        <v>PP</v>
      </c>
      <c r="G607" s="53" t="str">
        <f t="shared" si="83"/>
        <v>OG</v>
      </c>
      <c r="H607" s="53" t="str">
        <f t="shared" si="84"/>
        <v>WH</v>
      </c>
      <c r="I607" s="53" t="str">
        <f t="shared" si="85"/>
        <v/>
      </c>
      <c r="J607" s="53" t="str">
        <f t="shared" si="86"/>
        <v/>
      </c>
      <c r="K607" s="53" t="str">
        <f t="shared" si="87"/>
        <v>PP/OG/WH</v>
      </c>
      <c r="L607" t="str">
        <f>IF(C607="","",IF(LEN(Tabel2[[#This Row],[Entiteit of attribuut]])=2,"",Tabel2[[#This Row],[Entiteit]]&amp;"_"&amp;Tabel2[[#This Row],[Entiteit of attribuut]]))</f>
        <v>WH_SRTHBW</v>
      </c>
      <c r="M607" t="str">
        <f>IF(Schema!K620="","",Schema!K620)</f>
        <v/>
      </c>
      <c r="N607" t="str">
        <f>IF(Schema!L620="","",Schema!L620)</f>
        <v/>
      </c>
      <c r="O607" t="str">
        <f>IF(Schema!M620="","",Schema!M620)</f>
        <v/>
      </c>
      <c r="P607" t="str">
        <f>IF(Schema!N620="","",Schema!N620)</f>
        <v/>
      </c>
      <c r="Q607" t="str">
        <f>IF(Schema!P620="","",Schema!P620)</f>
        <v>LEEG</v>
      </c>
    </row>
    <row r="608" spans="1:17" x14ac:dyDescent="0.2">
      <c r="A608" t="str">
        <f>Schema!A621&amp;Schema!B621&amp;Schema!C621&amp;Schema!D621&amp;Schema!E621&amp;Schema!F621</f>
        <v>SRTSPW</v>
      </c>
      <c r="B608" t="str">
        <f t="shared" si="80"/>
        <v>WH</v>
      </c>
      <c r="C608" s="52">
        <f>IF(A608="","",IF(LEN(Schema!A621)=2,1,IF(LEN(Schema!B621)=2,10,IF(LEN(Schema!C621)=2,100,IF(LEN(Schema!D621)=2,1000,IF(LEN(Schema!E621)=2,10000,0))))))</f>
        <v>0</v>
      </c>
      <c r="D608" s="52">
        <f t="shared" si="81"/>
        <v>100</v>
      </c>
      <c r="E608" s="52">
        <f>IF(A608="","",SUM(Tabel2[[#This Row],[I1]:[I2]]))</f>
        <v>100</v>
      </c>
      <c r="F608" s="53" t="str">
        <f t="shared" si="82"/>
        <v>PP</v>
      </c>
      <c r="G608" s="53" t="str">
        <f t="shared" si="83"/>
        <v>OG</v>
      </c>
      <c r="H608" s="53" t="str">
        <f t="shared" si="84"/>
        <v>WH</v>
      </c>
      <c r="I608" s="53" t="str">
        <f t="shared" si="85"/>
        <v/>
      </c>
      <c r="J608" s="53" t="str">
        <f t="shared" si="86"/>
        <v/>
      </c>
      <c r="K608" s="53" t="str">
        <f t="shared" si="87"/>
        <v>PP/OG/WH</v>
      </c>
      <c r="L608" t="str">
        <f>IF(C608="","",IF(LEN(Tabel2[[#This Row],[Entiteit of attribuut]])=2,"",Tabel2[[#This Row],[Entiteit]]&amp;"_"&amp;Tabel2[[#This Row],[Entiteit of attribuut]]))</f>
        <v>WH_SRTSPW</v>
      </c>
      <c r="M608" t="str">
        <f>IF(Schema!K621="","",Schema!K621)</f>
        <v/>
      </c>
      <c r="N608" t="str">
        <f>IF(Schema!L621="","",Schema!L621)</f>
        <v/>
      </c>
      <c r="O608" t="str">
        <f>IF(Schema!M621="","",Schema!M621)</f>
        <v/>
      </c>
      <c r="P608" t="str">
        <f>IF(Schema!N621="","",Schema!N621)</f>
        <v/>
      </c>
      <c r="Q608" t="str">
        <f>IF(Schema!P621="","",Schema!P621)</f>
        <v>LEEG</v>
      </c>
    </row>
    <row r="609" spans="1:17" x14ac:dyDescent="0.2">
      <c r="A609" t="str">
        <f>Schema!A622&amp;Schema!B622&amp;Schema!C622&amp;Schema!D622&amp;Schema!E622&amp;Schema!F622</f>
        <v>SRTVPK</v>
      </c>
      <c r="B609" t="str">
        <f t="shared" si="80"/>
        <v>WH</v>
      </c>
      <c r="C609" s="52">
        <f>IF(A609="","",IF(LEN(Schema!A622)=2,1,IF(LEN(Schema!B622)=2,10,IF(LEN(Schema!C622)=2,100,IF(LEN(Schema!D622)=2,1000,IF(LEN(Schema!E622)=2,10000,0))))))</f>
        <v>0</v>
      </c>
      <c r="D609" s="52">
        <f t="shared" si="81"/>
        <v>100</v>
      </c>
      <c r="E609" s="52">
        <f>IF(A609="","",SUM(Tabel2[[#This Row],[I1]:[I2]]))</f>
        <v>100</v>
      </c>
      <c r="F609" s="53" t="str">
        <f t="shared" si="82"/>
        <v>PP</v>
      </c>
      <c r="G609" s="53" t="str">
        <f t="shared" si="83"/>
        <v>OG</v>
      </c>
      <c r="H609" s="53" t="str">
        <f t="shared" si="84"/>
        <v>WH</v>
      </c>
      <c r="I609" s="53" t="str">
        <f t="shared" si="85"/>
        <v/>
      </c>
      <c r="J609" s="53" t="str">
        <f t="shared" si="86"/>
        <v/>
      </c>
      <c r="K609" s="53" t="str">
        <f t="shared" si="87"/>
        <v>PP/OG/WH</v>
      </c>
      <c r="L609" t="str">
        <f>IF(C609="","",IF(LEN(Tabel2[[#This Row],[Entiteit of attribuut]])=2,"",Tabel2[[#This Row],[Entiteit]]&amp;"_"&amp;Tabel2[[#This Row],[Entiteit of attribuut]]))</f>
        <v>WH_SRTVPK</v>
      </c>
      <c r="M609" t="str">
        <f>IF(Schema!K622="","",Schema!K622)</f>
        <v/>
      </c>
      <c r="N609" t="str">
        <f>IF(Schema!L622="","",Schema!L622)</f>
        <v/>
      </c>
      <c r="O609" t="str">
        <f>IF(Schema!M622="","",Schema!M622)</f>
        <v/>
      </c>
      <c r="P609" t="str">
        <f>IF(Schema!N622="","",Schema!N622)</f>
        <v/>
      </c>
      <c r="Q609" t="str">
        <f>IF(Schema!P622="","",Schema!P622)</f>
        <v>LEEG</v>
      </c>
    </row>
    <row r="610" spans="1:17" x14ac:dyDescent="0.2">
      <c r="A610" t="str">
        <f>Schema!A623&amp;Schema!B623&amp;Schema!C623&amp;Schema!D623&amp;Schema!E623&amp;Schema!F623</f>
        <v>VOLGNUM</v>
      </c>
      <c r="B610" t="str">
        <f t="shared" si="80"/>
        <v>WH</v>
      </c>
      <c r="C610" s="52">
        <f>IF(A610="","",IF(LEN(Schema!A623)=2,1,IF(LEN(Schema!B623)=2,10,IF(LEN(Schema!C623)=2,100,IF(LEN(Schema!D623)=2,1000,IF(LEN(Schema!E623)=2,10000,0))))))</f>
        <v>0</v>
      </c>
      <c r="D610" s="52">
        <f t="shared" si="81"/>
        <v>100</v>
      </c>
      <c r="E610" s="52">
        <f>IF(A610="","",SUM(Tabel2[[#This Row],[I1]:[I2]]))</f>
        <v>100</v>
      </c>
      <c r="F610" s="53" t="str">
        <f t="shared" si="82"/>
        <v>PP</v>
      </c>
      <c r="G610" s="53" t="str">
        <f t="shared" si="83"/>
        <v>OG</v>
      </c>
      <c r="H610" s="53" t="str">
        <f t="shared" si="84"/>
        <v>WH</v>
      </c>
      <c r="I610" s="53" t="str">
        <f t="shared" si="85"/>
        <v/>
      </c>
      <c r="J610" s="53" t="str">
        <f t="shared" si="86"/>
        <v/>
      </c>
      <c r="K610" s="53" t="str">
        <f t="shared" si="87"/>
        <v>PP/OG/WH</v>
      </c>
      <c r="L610" t="str">
        <f>IF(C610="","",IF(LEN(Tabel2[[#This Row],[Entiteit of attribuut]])=2,"",Tabel2[[#This Row],[Entiteit]]&amp;"_"&amp;Tabel2[[#This Row],[Entiteit of attribuut]]))</f>
        <v>WH_VOLGNUM</v>
      </c>
      <c r="M610" t="str">
        <f>IF(Schema!K623="","",Schema!K623)</f>
        <v/>
      </c>
      <c r="N610" t="str">
        <f>IF(Schema!L623="","",Schema!L623)</f>
        <v/>
      </c>
      <c r="O610" t="str">
        <f>IF(Schema!M623="","",Schema!M623)</f>
        <v/>
      </c>
      <c r="P610" t="str">
        <f>IF(Schema!N623="","",Schema!N623)</f>
        <v/>
      </c>
      <c r="Q610" t="str">
        <f>IF(Schema!P623="","",Schema!P623)</f>
        <v>LEEG</v>
      </c>
    </row>
    <row r="611" spans="1:17" x14ac:dyDescent="0.2">
      <c r="A611" t="str">
        <f>Schema!A624&amp;Schema!B624&amp;Schema!C624&amp;Schema!D624&amp;Schema!E624&amp;Schema!F624</f>
        <v>VRWRKCD</v>
      </c>
      <c r="B611" t="str">
        <f t="shared" si="80"/>
        <v>WH</v>
      </c>
      <c r="C611" s="52">
        <f>IF(A611="","",IF(LEN(Schema!A624)=2,1,IF(LEN(Schema!B624)=2,10,IF(LEN(Schema!C624)=2,100,IF(LEN(Schema!D624)=2,1000,IF(LEN(Schema!E624)=2,10000,0))))))</f>
        <v>0</v>
      </c>
      <c r="D611" s="52">
        <f t="shared" si="81"/>
        <v>100</v>
      </c>
      <c r="E611" s="52">
        <f>IF(A611="","",SUM(Tabel2[[#This Row],[I1]:[I2]]))</f>
        <v>100</v>
      </c>
      <c r="F611" s="53" t="str">
        <f t="shared" si="82"/>
        <v>PP</v>
      </c>
      <c r="G611" s="53" t="str">
        <f t="shared" si="83"/>
        <v>OG</v>
      </c>
      <c r="H611" s="53" t="str">
        <f t="shared" si="84"/>
        <v>WH</v>
      </c>
      <c r="I611" s="53" t="str">
        <f t="shared" si="85"/>
        <v/>
      </c>
      <c r="J611" s="53" t="str">
        <f t="shared" si="86"/>
        <v/>
      </c>
      <c r="K611" s="53" t="str">
        <f t="shared" si="87"/>
        <v>PP/OG/WH</v>
      </c>
      <c r="L611" t="str">
        <f>IF(C611="","",IF(LEN(Tabel2[[#This Row],[Entiteit of attribuut]])=2,"",Tabel2[[#This Row],[Entiteit]]&amp;"_"&amp;Tabel2[[#This Row],[Entiteit of attribuut]]))</f>
        <v>WH_VRWRKCD</v>
      </c>
      <c r="M611" t="str">
        <f>IF(Schema!K624="","",Schema!K624)</f>
        <v/>
      </c>
      <c r="N611" t="str">
        <f>IF(Schema!L624="","",Schema!L624)</f>
        <v/>
      </c>
      <c r="O611" t="str">
        <f>IF(Schema!M624="","",Schema!M624)</f>
        <v/>
      </c>
      <c r="P611" t="str">
        <f>IF(Schema!N624="","",Schema!N624)</f>
        <v/>
      </c>
      <c r="Q611" t="str">
        <f>IF(Schema!P624="","",Schema!P624)</f>
        <v>LEEG</v>
      </c>
    </row>
    <row r="612" spans="1:17" x14ac:dyDescent="0.2">
      <c r="A612" t="str">
        <f>Schema!A625&amp;Schema!B625&amp;Schema!C625&amp;Schema!D625&amp;Schema!E625&amp;Schema!F625</f>
        <v>WRKSPSP</v>
      </c>
      <c r="B612" t="str">
        <f t="shared" si="80"/>
        <v>WH</v>
      </c>
      <c r="C612" s="52">
        <f>IF(A612="","",IF(LEN(Schema!A625)=2,1,IF(LEN(Schema!B625)=2,10,IF(LEN(Schema!C625)=2,100,IF(LEN(Schema!D625)=2,1000,IF(LEN(Schema!E625)=2,10000,0))))))</f>
        <v>0</v>
      </c>
      <c r="D612" s="52">
        <f t="shared" si="81"/>
        <v>100</v>
      </c>
      <c r="E612" s="52">
        <f>IF(A612="","",SUM(Tabel2[[#This Row],[I1]:[I2]]))</f>
        <v>100</v>
      </c>
      <c r="F612" s="53" t="str">
        <f t="shared" si="82"/>
        <v>PP</v>
      </c>
      <c r="G612" s="53" t="str">
        <f t="shared" si="83"/>
        <v>OG</v>
      </c>
      <c r="H612" s="53" t="str">
        <f t="shared" si="84"/>
        <v>WH</v>
      </c>
      <c r="I612" s="53" t="str">
        <f t="shared" si="85"/>
        <v/>
      </c>
      <c r="J612" s="53" t="str">
        <f t="shared" si="86"/>
        <v/>
      </c>
      <c r="K612" s="53" t="str">
        <f t="shared" si="87"/>
        <v>PP/OG/WH</v>
      </c>
      <c r="L612" t="str">
        <f>IF(C612="","",IF(LEN(Tabel2[[#This Row],[Entiteit of attribuut]])=2,"",Tabel2[[#This Row],[Entiteit]]&amp;"_"&amp;Tabel2[[#This Row],[Entiteit of attribuut]]))</f>
        <v>WH_WRKSPSP</v>
      </c>
      <c r="M612" t="str">
        <f>IF(Schema!K625="","",Schema!K625)</f>
        <v/>
      </c>
      <c r="N612" t="str">
        <f>IF(Schema!L625="","",Schema!L625)</f>
        <v/>
      </c>
      <c r="O612" t="str">
        <f>IF(Schema!M625="","",Schema!M625)</f>
        <v/>
      </c>
      <c r="P612" t="str">
        <f>IF(Schema!N625="","",Schema!N625)</f>
        <v/>
      </c>
      <c r="Q612" t="str">
        <f>IF(Schema!P625="","",Schema!P625)</f>
        <v>LEEG</v>
      </c>
    </row>
    <row r="613" spans="1:17" x14ac:dyDescent="0.2">
      <c r="A613" t="str">
        <f>Schema!A626&amp;Schema!B626&amp;Schema!C626&amp;Schema!D626&amp;Schema!E626&amp;Schema!F626</f>
        <v>EB</v>
      </c>
      <c r="B613" t="str">
        <f t="shared" si="80"/>
        <v>EB</v>
      </c>
      <c r="C613" s="52">
        <f>IF(A613="","",IF(LEN(Schema!A626)=2,1,IF(LEN(Schema!B626)=2,10,IF(LEN(Schema!C626)=2,100,IF(LEN(Schema!D626)=2,1000,IF(LEN(Schema!E626)=2,10000,0))))))</f>
        <v>10</v>
      </c>
      <c r="D613" s="52">
        <f t="shared" si="81"/>
        <v>10</v>
      </c>
      <c r="E613" s="52">
        <f>IF(A613="","",SUM(Tabel2[[#This Row],[I1]:[I2]]))</f>
        <v>20</v>
      </c>
      <c r="F613" s="53" t="str">
        <f t="shared" si="82"/>
        <v>PP</v>
      </c>
      <c r="G613" s="53" t="str">
        <f t="shared" si="83"/>
        <v>EB</v>
      </c>
      <c r="H613" s="53" t="str">
        <f t="shared" si="84"/>
        <v/>
      </c>
      <c r="I613" s="53" t="str">
        <f t="shared" si="85"/>
        <v/>
      </c>
      <c r="J613" s="53" t="str">
        <f t="shared" si="86"/>
        <v/>
      </c>
      <c r="K613" s="53" t="str">
        <f t="shared" si="87"/>
        <v>PP/EB</v>
      </c>
      <c r="L613" t="str">
        <f>IF(C613="","",IF(LEN(Tabel2[[#This Row],[Entiteit of attribuut]])=2,"",Tabel2[[#This Row],[Entiteit]]&amp;"_"&amp;Tabel2[[#This Row],[Entiteit of attribuut]]))</f>
        <v/>
      </c>
      <c r="M613" t="str">
        <f>IF(Schema!K626="","",Schema!K626)</f>
        <v/>
      </c>
      <c r="N613" t="str">
        <f>IF(Schema!L626="","",Schema!L626)</f>
        <v/>
      </c>
      <c r="O613" t="str">
        <f>IF(Schema!M626="","",Schema!M626)</f>
        <v/>
      </c>
      <c r="P613" t="str">
        <f>IF(Schema!N626="","",Schema!N626)</f>
        <v/>
      </c>
      <c r="Q613" t="str">
        <f>IF(Schema!P626="","",Schema!P626)</f>
        <v>LEEG</v>
      </c>
    </row>
    <row r="614" spans="1:17" x14ac:dyDescent="0.2">
      <c r="A614" t="str">
        <f>Schema!A627&amp;Schema!B627&amp;Schema!C627&amp;Schema!D627&amp;Schema!E627&amp;Schema!F627</f>
        <v>HUISNR</v>
      </c>
      <c r="B614" t="str">
        <f t="shared" si="80"/>
        <v>EB</v>
      </c>
      <c r="C614" s="52">
        <f>IF(A614="","",IF(LEN(Schema!A627)=2,1,IF(LEN(Schema!B627)=2,10,IF(LEN(Schema!C627)=2,100,IF(LEN(Schema!D627)=2,1000,IF(LEN(Schema!E627)=2,10000,0))))))</f>
        <v>0</v>
      </c>
      <c r="D614" s="52">
        <f t="shared" si="81"/>
        <v>10</v>
      </c>
      <c r="E614" s="52">
        <f>IF(A614="","",SUM(Tabel2[[#This Row],[I1]:[I2]]))</f>
        <v>10</v>
      </c>
      <c r="F614" s="53" t="str">
        <f t="shared" si="82"/>
        <v>PP</v>
      </c>
      <c r="G614" s="53" t="str">
        <f t="shared" si="83"/>
        <v>EB</v>
      </c>
      <c r="H614" s="53" t="str">
        <f t="shared" si="84"/>
        <v/>
      </c>
      <c r="I614" s="53" t="str">
        <f t="shared" si="85"/>
        <v/>
      </c>
      <c r="J614" s="53" t="str">
        <f t="shared" si="86"/>
        <v/>
      </c>
      <c r="K614" s="53" t="str">
        <f t="shared" si="87"/>
        <v>PP/EB</v>
      </c>
      <c r="L614" t="str">
        <f>IF(C614="","",IF(LEN(Tabel2[[#This Row],[Entiteit of attribuut]])=2,"",Tabel2[[#This Row],[Entiteit]]&amp;"_"&amp;Tabel2[[#This Row],[Entiteit of attribuut]]))</f>
        <v>EB_HUISNR</v>
      </c>
      <c r="M614" t="str">
        <f>IF(Schema!K627="","",Schema!K627)</f>
        <v/>
      </c>
      <c r="N614" t="str">
        <f>IF(Schema!L627="","",Schema!L627)</f>
        <v/>
      </c>
      <c r="O614" t="str">
        <f>IF(Schema!M627="","",Schema!M627)</f>
        <v/>
      </c>
      <c r="P614" t="str">
        <f>IF(Schema!N627="","",Schema!N627)</f>
        <v/>
      </c>
      <c r="Q614" t="str">
        <f>IF(Schema!P627="","",Schema!P627)</f>
        <v>LEEG</v>
      </c>
    </row>
    <row r="615" spans="1:17" x14ac:dyDescent="0.2">
      <c r="A615" t="str">
        <f>Schema!A628&amp;Schema!B628&amp;Schema!C628&amp;Schema!D628&amp;Schema!E628&amp;Schema!F628</f>
        <v>PCODE</v>
      </c>
      <c r="B615" t="str">
        <f t="shared" si="80"/>
        <v>EB</v>
      </c>
      <c r="C615" s="52">
        <f>IF(A615="","",IF(LEN(Schema!A628)=2,1,IF(LEN(Schema!B628)=2,10,IF(LEN(Schema!C628)=2,100,IF(LEN(Schema!D628)=2,1000,IF(LEN(Schema!E628)=2,10000,0))))))</f>
        <v>0</v>
      </c>
      <c r="D615" s="52">
        <f t="shared" si="81"/>
        <v>10</v>
      </c>
      <c r="E615" s="52">
        <f>IF(A615="","",SUM(Tabel2[[#This Row],[I1]:[I2]]))</f>
        <v>10</v>
      </c>
      <c r="F615" s="53" t="str">
        <f t="shared" si="82"/>
        <v>PP</v>
      </c>
      <c r="G615" s="53" t="str">
        <f t="shared" si="83"/>
        <v>EB</v>
      </c>
      <c r="H615" s="53" t="str">
        <f t="shared" si="84"/>
        <v/>
      </c>
      <c r="I615" s="53" t="str">
        <f t="shared" si="85"/>
        <v/>
      </c>
      <c r="J615" s="53" t="str">
        <f t="shared" si="86"/>
        <v/>
      </c>
      <c r="K615" s="53" t="str">
        <f t="shared" si="87"/>
        <v>PP/EB</v>
      </c>
      <c r="L615" t="str">
        <f>IF(C615="","",IF(LEN(Tabel2[[#This Row],[Entiteit of attribuut]])=2,"",Tabel2[[#This Row],[Entiteit]]&amp;"_"&amp;Tabel2[[#This Row],[Entiteit of attribuut]]))</f>
        <v>EB_PCODE</v>
      </c>
      <c r="M615" t="str">
        <f>IF(Schema!K628="","",Schema!K628)</f>
        <v/>
      </c>
      <c r="N615" t="str">
        <f>IF(Schema!L628="","",Schema!L628)</f>
        <v/>
      </c>
      <c r="O615" t="str">
        <f>IF(Schema!M628="","",Schema!M628)</f>
        <v/>
      </c>
      <c r="P615" t="str">
        <f>IF(Schema!N628="","",Schema!N628)</f>
        <v/>
      </c>
      <c r="Q615" t="str">
        <f>IF(Schema!P628="","",Schema!P628)</f>
        <v>LEEG</v>
      </c>
    </row>
    <row r="616" spans="1:17" x14ac:dyDescent="0.2">
      <c r="A616" t="str">
        <f>Schema!A629&amp;Schema!B629&amp;Schema!C629&amp;Schema!D629&amp;Schema!E629&amp;Schema!F629</f>
        <v>TOEVOEG</v>
      </c>
      <c r="B616" t="str">
        <f t="shared" si="80"/>
        <v>EB</v>
      </c>
      <c r="C616" s="52">
        <f>IF(A616="","",IF(LEN(Schema!A629)=2,1,IF(LEN(Schema!B629)=2,10,IF(LEN(Schema!C629)=2,100,IF(LEN(Schema!D629)=2,1000,IF(LEN(Schema!E629)=2,10000,0))))))</f>
        <v>0</v>
      </c>
      <c r="D616" s="52">
        <f t="shared" si="81"/>
        <v>10</v>
      </c>
      <c r="E616" s="52">
        <f>IF(A616="","",SUM(Tabel2[[#This Row],[I1]:[I2]]))</f>
        <v>10</v>
      </c>
      <c r="F616" s="53" t="str">
        <f t="shared" si="82"/>
        <v>PP</v>
      </c>
      <c r="G616" s="53" t="str">
        <f t="shared" si="83"/>
        <v>EB</v>
      </c>
      <c r="H616" s="53" t="str">
        <f t="shared" si="84"/>
        <v/>
      </c>
      <c r="I616" s="53" t="str">
        <f t="shared" si="85"/>
        <v/>
      </c>
      <c r="J616" s="53" t="str">
        <f t="shared" si="86"/>
        <v/>
      </c>
      <c r="K616" s="53" t="str">
        <f t="shared" si="87"/>
        <v>PP/EB</v>
      </c>
      <c r="L616" t="str">
        <f>IF(C616="","",IF(LEN(Tabel2[[#This Row],[Entiteit of attribuut]])=2,"",Tabel2[[#This Row],[Entiteit]]&amp;"_"&amp;Tabel2[[#This Row],[Entiteit of attribuut]]))</f>
        <v>EB_TOEVOEG</v>
      </c>
      <c r="M616" t="str">
        <f>IF(Schema!K629="","",Schema!K629)</f>
        <v/>
      </c>
      <c r="N616" t="str">
        <f>IF(Schema!L629="","",Schema!L629)</f>
        <v/>
      </c>
      <c r="O616" t="str">
        <f>IF(Schema!M629="","",Schema!M629)</f>
        <v/>
      </c>
      <c r="P616" t="str">
        <f>IF(Schema!N629="","",Schema!N629)</f>
        <v/>
      </c>
      <c r="Q616" t="str">
        <f>IF(Schema!P629="","",Schema!P629)</f>
        <v>LEEG</v>
      </c>
    </row>
    <row r="617" spans="1:17" x14ac:dyDescent="0.2">
      <c r="A617" t="str">
        <f>Schema!A630&amp;Schema!B630&amp;Schema!C630&amp;Schema!D630&amp;Schema!E630&amp;Schema!F630</f>
        <v>VOLGNUM</v>
      </c>
      <c r="B617" t="str">
        <f t="shared" si="80"/>
        <v>EB</v>
      </c>
      <c r="C617" s="52">
        <f>IF(A617="","",IF(LEN(Schema!A630)=2,1,IF(LEN(Schema!B630)=2,10,IF(LEN(Schema!C630)=2,100,IF(LEN(Schema!D630)=2,1000,IF(LEN(Schema!E630)=2,10000,0))))))</f>
        <v>0</v>
      </c>
      <c r="D617" s="52">
        <f t="shared" si="81"/>
        <v>10</v>
      </c>
      <c r="E617" s="52">
        <f>IF(A617="","",SUM(Tabel2[[#This Row],[I1]:[I2]]))</f>
        <v>10</v>
      </c>
      <c r="F617" s="53" t="str">
        <f t="shared" si="82"/>
        <v>PP</v>
      </c>
      <c r="G617" s="53" t="str">
        <f t="shared" si="83"/>
        <v>EB</v>
      </c>
      <c r="H617" s="53" t="str">
        <f t="shared" si="84"/>
        <v/>
      </c>
      <c r="I617" s="53" t="str">
        <f t="shared" si="85"/>
        <v/>
      </c>
      <c r="J617" s="53" t="str">
        <f t="shared" si="86"/>
        <v/>
      </c>
      <c r="K617" s="53" t="str">
        <f t="shared" si="87"/>
        <v>PP/EB</v>
      </c>
      <c r="L617" t="str">
        <f>IF(C617="","",IF(LEN(Tabel2[[#This Row],[Entiteit of attribuut]])=2,"",Tabel2[[#This Row],[Entiteit]]&amp;"_"&amp;Tabel2[[#This Row],[Entiteit of attribuut]]))</f>
        <v>EB_VOLGNUM</v>
      </c>
      <c r="M617" t="str">
        <f>IF(Schema!K630="","",Schema!K630)</f>
        <v/>
      </c>
      <c r="N617" t="str">
        <f>IF(Schema!L630="","",Schema!L630)</f>
        <v/>
      </c>
      <c r="O617" t="str">
        <f>IF(Schema!M630="","",Schema!M630)</f>
        <v/>
      </c>
      <c r="P617" t="str">
        <f>IF(Schema!N630="","",Schema!N630)</f>
        <v/>
      </c>
      <c r="Q617" t="str">
        <f>IF(Schema!P630="","",Schema!P630)</f>
        <v>LEEG</v>
      </c>
    </row>
    <row r="618" spans="1:17" x14ac:dyDescent="0.2">
      <c r="A618" t="str">
        <f>Schema!A631&amp;Schema!B631&amp;Schema!C631&amp;Schema!D631&amp;Schema!E631&amp;Schema!F631</f>
        <v>VRWRKCD</v>
      </c>
      <c r="B618" t="str">
        <f t="shared" si="80"/>
        <v>EB</v>
      </c>
      <c r="C618" s="52">
        <f>IF(A618="","",IF(LEN(Schema!A631)=2,1,IF(LEN(Schema!B631)=2,10,IF(LEN(Schema!C631)=2,100,IF(LEN(Schema!D631)=2,1000,IF(LEN(Schema!E631)=2,10000,0))))))</f>
        <v>0</v>
      </c>
      <c r="D618" s="52">
        <f t="shared" si="81"/>
        <v>10</v>
      </c>
      <c r="E618" s="52">
        <f>IF(A618="","",SUM(Tabel2[[#This Row],[I1]:[I2]]))</f>
        <v>10</v>
      </c>
      <c r="F618" s="53" t="str">
        <f t="shared" si="82"/>
        <v>PP</v>
      </c>
      <c r="G618" s="53" t="str">
        <f t="shared" si="83"/>
        <v>EB</v>
      </c>
      <c r="H618" s="53" t="str">
        <f t="shared" si="84"/>
        <v/>
      </c>
      <c r="I618" s="53" t="str">
        <f t="shared" si="85"/>
        <v/>
      </c>
      <c r="J618" s="53" t="str">
        <f t="shared" si="86"/>
        <v/>
      </c>
      <c r="K618" s="53" t="str">
        <f t="shared" si="87"/>
        <v>PP/EB</v>
      </c>
      <c r="L618" t="str">
        <f>IF(C618="","",IF(LEN(Tabel2[[#This Row],[Entiteit of attribuut]])=2,"",Tabel2[[#This Row],[Entiteit]]&amp;"_"&amp;Tabel2[[#This Row],[Entiteit of attribuut]]))</f>
        <v>EB_VRWRKCD</v>
      </c>
      <c r="M618" t="str">
        <f>IF(Schema!K631="","",Schema!K631)</f>
        <v/>
      </c>
      <c r="N618" t="str">
        <f>IF(Schema!L631="","",Schema!L631)</f>
        <v/>
      </c>
      <c r="O618" t="str">
        <f>IF(Schema!M631="","",Schema!M631)</f>
        <v/>
      </c>
      <c r="P618" t="str">
        <f>IF(Schema!N631="","",Schema!N631)</f>
        <v/>
      </c>
      <c r="Q618" t="str">
        <f>IF(Schema!P631="","",Schema!P631)</f>
        <v>LEEG</v>
      </c>
    </row>
    <row r="619" spans="1:17" x14ac:dyDescent="0.2">
      <c r="A619" t="str">
        <f>Schema!A632&amp;Schema!B632&amp;Schema!C632&amp;Schema!D632&amp;Schema!E632&amp;Schema!F632</f>
        <v>ZZP</v>
      </c>
      <c r="B619" t="str">
        <f t="shared" si="80"/>
        <v>EB</v>
      </c>
      <c r="C619" s="52">
        <f>IF(A619="","",IF(LEN(Schema!A632)=2,1,IF(LEN(Schema!B632)=2,10,IF(LEN(Schema!C632)=2,100,IF(LEN(Schema!D632)=2,1000,IF(LEN(Schema!E632)=2,10000,0))))))</f>
        <v>0</v>
      </c>
      <c r="D619" s="52">
        <f t="shared" si="81"/>
        <v>10</v>
      </c>
      <c r="E619" s="52">
        <f>IF(A619="","",SUM(Tabel2[[#This Row],[I1]:[I2]]))</f>
        <v>10</v>
      </c>
      <c r="F619" s="53" t="str">
        <f t="shared" si="82"/>
        <v>PP</v>
      </c>
      <c r="G619" s="53" t="str">
        <f t="shared" si="83"/>
        <v>EB</v>
      </c>
      <c r="H619" s="53" t="str">
        <f t="shared" si="84"/>
        <v/>
      </c>
      <c r="I619" s="53" t="str">
        <f t="shared" si="85"/>
        <v/>
      </c>
      <c r="J619" s="53" t="str">
        <f t="shared" si="86"/>
        <v/>
      </c>
      <c r="K619" s="53" t="str">
        <f t="shared" si="87"/>
        <v>PP/EB</v>
      </c>
      <c r="L619" t="str">
        <f>IF(C619="","",IF(LEN(Tabel2[[#This Row],[Entiteit of attribuut]])=2,"",Tabel2[[#This Row],[Entiteit]]&amp;"_"&amp;Tabel2[[#This Row],[Entiteit of attribuut]]))</f>
        <v>EB_ZZP</v>
      </c>
      <c r="M619" t="str">
        <f>IF(Schema!K632="","",Schema!K632)</f>
        <v/>
      </c>
      <c r="N619" t="str">
        <f>IF(Schema!L632="","",Schema!L632)</f>
        <v/>
      </c>
      <c r="O619" t="str">
        <f>IF(Schema!M632="","",Schema!M632)</f>
        <v/>
      </c>
      <c r="P619" t="str">
        <f>IF(Schema!N632="","",Schema!N632)</f>
        <v/>
      </c>
      <c r="Q619" t="str">
        <f>IF(Schema!P632="","",Schema!P632)</f>
        <v>LEEG</v>
      </c>
    </row>
    <row r="620" spans="1:17" x14ac:dyDescent="0.2">
      <c r="A620" t="str">
        <f>Schema!A633&amp;Schema!B633&amp;Schema!C633&amp;Schema!D633&amp;Schema!E633&amp;Schema!F633</f>
        <v>IK</v>
      </c>
      <c r="B620" t="str">
        <f t="shared" si="80"/>
        <v>IK</v>
      </c>
      <c r="C620" s="52">
        <f>IF(A620="","",IF(LEN(Schema!A633)=2,1,IF(LEN(Schema!B633)=2,10,IF(LEN(Schema!C633)=2,100,IF(LEN(Schema!D633)=2,1000,IF(LEN(Schema!E633)=2,10000,0))))))</f>
        <v>100</v>
      </c>
      <c r="D620" s="52">
        <f t="shared" si="81"/>
        <v>100</v>
      </c>
      <c r="E620" s="52">
        <f>IF(A620="","",SUM(Tabel2[[#This Row],[I1]:[I2]]))</f>
        <v>200</v>
      </c>
      <c r="F620" s="53" t="str">
        <f t="shared" si="82"/>
        <v>PP</v>
      </c>
      <c r="G620" s="53" t="str">
        <f t="shared" si="83"/>
        <v>EB</v>
      </c>
      <c r="H620" s="53" t="str">
        <f t="shared" si="84"/>
        <v>IK</v>
      </c>
      <c r="I620" s="53" t="str">
        <f t="shared" si="85"/>
        <v/>
      </c>
      <c r="J620" s="53" t="str">
        <f t="shared" si="86"/>
        <v/>
      </c>
      <c r="K620" s="53" t="str">
        <f t="shared" si="87"/>
        <v>PP/EB/IK</v>
      </c>
      <c r="L620" t="str">
        <f>IF(C620="","",IF(LEN(Tabel2[[#This Row],[Entiteit of attribuut]])=2,"",Tabel2[[#This Row],[Entiteit]]&amp;"_"&amp;Tabel2[[#This Row],[Entiteit of attribuut]]))</f>
        <v/>
      </c>
      <c r="M620" t="str">
        <f>IF(Schema!K633="","",Schema!K633)</f>
        <v/>
      </c>
      <c r="N620" t="str">
        <f>IF(Schema!L633="","",Schema!L633)</f>
        <v/>
      </c>
      <c r="O620" t="str">
        <f>IF(Schema!M633="","",Schema!M633)</f>
        <v/>
      </c>
      <c r="P620" t="str">
        <f>IF(Schema!N633="","",Schema!N633)</f>
        <v/>
      </c>
      <c r="Q620" t="str">
        <f>IF(Schema!P633="","",Schema!P633)</f>
        <v>LEEG</v>
      </c>
    </row>
    <row r="621" spans="1:17" x14ac:dyDescent="0.2">
      <c r="A621" t="str">
        <f>Schema!A634&amp;Schema!B634&amp;Schema!C634&amp;Schema!D634&amp;Schema!E634&amp;Schema!F634</f>
        <v>MACHINA</v>
      </c>
      <c r="B621" t="str">
        <f t="shared" si="80"/>
        <v>IK</v>
      </c>
      <c r="C621" s="52">
        <f>IF(A621="","",IF(LEN(Schema!A634)=2,1,IF(LEN(Schema!B634)=2,10,IF(LEN(Schema!C634)=2,100,IF(LEN(Schema!D634)=2,1000,IF(LEN(Schema!E634)=2,10000,0))))))</f>
        <v>0</v>
      </c>
      <c r="D621" s="52">
        <f t="shared" si="81"/>
        <v>100</v>
      </c>
      <c r="E621" s="52">
        <f>IF(A621="","",SUM(Tabel2[[#This Row],[I1]:[I2]]))</f>
        <v>100</v>
      </c>
      <c r="F621" s="53" t="str">
        <f t="shared" si="82"/>
        <v>PP</v>
      </c>
      <c r="G621" s="53" t="str">
        <f t="shared" si="83"/>
        <v>EB</v>
      </c>
      <c r="H621" s="53" t="str">
        <f t="shared" si="84"/>
        <v>IK</v>
      </c>
      <c r="I621" s="53" t="str">
        <f t="shared" si="85"/>
        <v/>
      </c>
      <c r="J621" s="53" t="str">
        <f t="shared" si="86"/>
        <v/>
      </c>
      <c r="K621" s="53" t="str">
        <f t="shared" si="87"/>
        <v>PP/EB/IK</v>
      </c>
      <c r="L621" t="str">
        <f>IF(C621="","",IF(LEN(Tabel2[[#This Row],[Entiteit of attribuut]])=2,"",Tabel2[[#This Row],[Entiteit]]&amp;"_"&amp;Tabel2[[#This Row],[Entiteit of attribuut]]))</f>
        <v>IK_MACHINA</v>
      </c>
      <c r="M621" t="str">
        <f>IF(Schema!K634="","",Schema!K634)</f>
        <v/>
      </c>
      <c r="N621" t="str">
        <f>IF(Schema!L634="","",Schema!L634)</f>
        <v/>
      </c>
      <c r="O621" t="str">
        <f>IF(Schema!M634="","",Schema!M634)</f>
        <v/>
      </c>
      <c r="P621" t="str">
        <f>IF(Schema!N634="","",Schema!N634)</f>
        <v/>
      </c>
      <c r="Q621" t="str">
        <f>IF(Schema!P634="","",Schema!P634)</f>
        <v>LEEG</v>
      </c>
    </row>
    <row r="622" spans="1:17" x14ac:dyDescent="0.2">
      <c r="A622" t="str">
        <f>Schema!A635&amp;Schema!B635&amp;Schema!C635&amp;Schema!D635&amp;Schema!E635&amp;Schema!F635</f>
        <v>URENHB</v>
      </c>
      <c r="B622" t="str">
        <f t="shared" si="80"/>
        <v>IK</v>
      </c>
      <c r="C622" s="52">
        <f>IF(A622="","",IF(LEN(Schema!A635)=2,1,IF(LEN(Schema!B635)=2,10,IF(LEN(Schema!C635)=2,100,IF(LEN(Schema!D635)=2,1000,IF(LEN(Schema!E635)=2,10000,0))))))</f>
        <v>0</v>
      </c>
      <c r="D622" s="52">
        <f t="shared" si="81"/>
        <v>100</v>
      </c>
      <c r="E622" s="52">
        <f>IF(A622="","",SUM(Tabel2[[#This Row],[I1]:[I2]]))</f>
        <v>100</v>
      </c>
      <c r="F622" s="53" t="str">
        <f t="shared" si="82"/>
        <v>PP</v>
      </c>
      <c r="G622" s="53" t="str">
        <f t="shared" si="83"/>
        <v>EB</v>
      </c>
      <c r="H622" s="53" t="str">
        <f t="shared" si="84"/>
        <v>IK</v>
      </c>
      <c r="I622" s="53" t="str">
        <f t="shared" si="85"/>
        <v/>
      </c>
      <c r="J622" s="53" t="str">
        <f t="shared" si="86"/>
        <v/>
      </c>
      <c r="K622" s="53" t="str">
        <f t="shared" si="87"/>
        <v>PP/EB/IK</v>
      </c>
      <c r="L622" t="str">
        <f>IF(C622="","",IF(LEN(Tabel2[[#This Row],[Entiteit of attribuut]])=2,"",Tabel2[[#This Row],[Entiteit]]&amp;"_"&amp;Tabel2[[#This Row],[Entiteit of attribuut]]))</f>
        <v>IK_URENHB</v>
      </c>
      <c r="M622" t="str">
        <f>IF(Schema!K635="","",Schema!K635)</f>
        <v/>
      </c>
      <c r="N622" t="str">
        <f>IF(Schema!L635="","",Schema!L635)</f>
        <v/>
      </c>
      <c r="O622" t="str">
        <f>IF(Schema!M635="","",Schema!M635)</f>
        <v/>
      </c>
      <c r="P622" t="str">
        <f>IF(Schema!N635="","",Schema!N635)</f>
        <v/>
      </c>
      <c r="Q622" t="str">
        <f>IF(Schema!P635="","",Schema!P635)</f>
        <v>LEEG</v>
      </c>
    </row>
    <row r="623" spans="1:17" x14ac:dyDescent="0.2">
      <c r="A623" t="str">
        <f>Schema!A636&amp;Schema!B636&amp;Schema!C636&amp;Schema!D636&amp;Schema!E636&amp;Schema!F636</f>
        <v>VOLGNUM</v>
      </c>
      <c r="B623" t="str">
        <f t="shared" si="80"/>
        <v>IK</v>
      </c>
      <c r="C623" s="52">
        <f>IF(A623="","",IF(LEN(Schema!A636)=2,1,IF(LEN(Schema!B636)=2,10,IF(LEN(Schema!C636)=2,100,IF(LEN(Schema!D636)=2,1000,IF(LEN(Schema!E636)=2,10000,0))))))</f>
        <v>0</v>
      </c>
      <c r="D623" s="52">
        <f t="shared" si="81"/>
        <v>100</v>
      </c>
      <c r="E623" s="52">
        <f>IF(A623="","",SUM(Tabel2[[#This Row],[I1]:[I2]]))</f>
        <v>100</v>
      </c>
      <c r="F623" s="53" t="str">
        <f t="shared" si="82"/>
        <v>PP</v>
      </c>
      <c r="G623" s="53" t="str">
        <f t="shared" si="83"/>
        <v>EB</v>
      </c>
      <c r="H623" s="53" t="str">
        <f t="shared" si="84"/>
        <v>IK</v>
      </c>
      <c r="I623" s="53" t="str">
        <f t="shared" si="85"/>
        <v/>
      </c>
      <c r="J623" s="53" t="str">
        <f t="shared" si="86"/>
        <v/>
      </c>
      <c r="K623" s="53" t="str">
        <f t="shared" si="87"/>
        <v>PP/EB/IK</v>
      </c>
      <c r="L623" t="str">
        <f>IF(C623="","",IF(LEN(Tabel2[[#This Row],[Entiteit of attribuut]])=2,"",Tabel2[[#This Row],[Entiteit]]&amp;"_"&amp;Tabel2[[#This Row],[Entiteit of attribuut]]))</f>
        <v>IK_VOLGNUM</v>
      </c>
      <c r="M623" t="str">
        <f>IF(Schema!K636="","",Schema!K636)</f>
        <v/>
      </c>
      <c r="N623" t="str">
        <f>IF(Schema!L636="","",Schema!L636)</f>
        <v/>
      </c>
      <c r="O623" t="str">
        <f>IF(Schema!M636="","",Schema!M636)</f>
        <v/>
      </c>
      <c r="P623" t="str">
        <f>IF(Schema!N636="","",Schema!N636)</f>
        <v/>
      </c>
      <c r="Q623" t="str">
        <f>IF(Schema!P636="","",Schema!P636)</f>
        <v>LEEG</v>
      </c>
    </row>
    <row r="624" spans="1:17" x14ac:dyDescent="0.2">
      <c r="A624" t="str">
        <f>Schema!A637&amp;Schema!B637&amp;Schema!C637&amp;Schema!D637&amp;Schema!E637&amp;Schema!F637</f>
        <v>VRWRKCD</v>
      </c>
      <c r="B624" t="str">
        <f t="shared" si="80"/>
        <v>IK</v>
      </c>
      <c r="C624" s="52">
        <f>IF(A624="","",IF(LEN(Schema!A637)=2,1,IF(LEN(Schema!B637)=2,10,IF(LEN(Schema!C637)=2,100,IF(LEN(Schema!D637)=2,1000,IF(LEN(Schema!E637)=2,10000,0))))))</f>
        <v>0</v>
      </c>
      <c r="D624" s="52">
        <f t="shared" si="81"/>
        <v>100</v>
      </c>
      <c r="E624" s="52">
        <f>IF(A624="","",SUM(Tabel2[[#This Row],[I1]:[I2]]))</f>
        <v>100</v>
      </c>
      <c r="F624" s="53" t="str">
        <f t="shared" si="82"/>
        <v>PP</v>
      </c>
      <c r="G624" s="53" t="str">
        <f t="shared" si="83"/>
        <v>EB</v>
      </c>
      <c r="H624" s="53" t="str">
        <f t="shared" si="84"/>
        <v>IK</v>
      </c>
      <c r="I624" s="53" t="str">
        <f t="shared" si="85"/>
        <v/>
      </c>
      <c r="J624" s="53" t="str">
        <f t="shared" si="86"/>
        <v/>
      </c>
      <c r="K624" s="53" t="str">
        <f t="shared" si="87"/>
        <v>PP/EB/IK</v>
      </c>
      <c r="L624" t="str">
        <f>IF(C624="","",IF(LEN(Tabel2[[#This Row],[Entiteit of attribuut]])=2,"",Tabel2[[#This Row],[Entiteit]]&amp;"_"&amp;Tabel2[[#This Row],[Entiteit of attribuut]]))</f>
        <v>IK_VRWRKCD</v>
      </c>
      <c r="M624" t="str">
        <f>IF(Schema!K637="","",Schema!K637)</f>
        <v/>
      </c>
      <c r="N624" t="str">
        <f>IF(Schema!L637="","",Schema!L637)</f>
        <v/>
      </c>
      <c r="O624" t="str">
        <f>IF(Schema!M637="","",Schema!M637)</f>
        <v/>
      </c>
      <c r="P624" t="str">
        <f>IF(Schema!N637="","",Schema!N637)</f>
        <v/>
      </c>
      <c r="Q624" t="str">
        <f>IF(Schema!P637="","",Schema!P637)</f>
        <v>LEEG</v>
      </c>
    </row>
    <row r="625" spans="1:17" x14ac:dyDescent="0.2">
      <c r="A625" t="str">
        <f>Schema!A638&amp;Schema!B638&amp;Schema!C638&amp;Schema!D638&amp;Schema!E638&amp;Schema!F638</f>
        <v>HR</v>
      </c>
      <c r="B625" t="str">
        <f t="shared" si="80"/>
        <v>HR</v>
      </c>
      <c r="C625" s="52">
        <f>IF(A625="","",IF(LEN(Schema!A638)=2,1,IF(LEN(Schema!B638)=2,10,IF(LEN(Schema!C638)=2,100,IF(LEN(Schema!D638)=2,1000,IF(LEN(Schema!E638)=2,10000,0))))))</f>
        <v>10</v>
      </c>
      <c r="D625" s="52">
        <f t="shared" si="81"/>
        <v>10</v>
      </c>
      <c r="E625" s="52">
        <f>IF(A625="","",SUM(Tabel2[[#This Row],[I1]:[I2]]))</f>
        <v>20</v>
      </c>
      <c r="F625" s="53" t="str">
        <f t="shared" si="82"/>
        <v>PP</v>
      </c>
      <c r="G625" s="53" t="str">
        <f t="shared" si="83"/>
        <v>HR</v>
      </c>
      <c r="H625" s="53" t="str">
        <f t="shared" si="84"/>
        <v/>
      </c>
      <c r="I625" s="53" t="str">
        <f t="shared" si="85"/>
        <v/>
      </c>
      <c r="J625" s="53" t="str">
        <f t="shared" si="86"/>
        <v/>
      </c>
      <c r="K625" s="53" t="str">
        <f t="shared" si="87"/>
        <v>PP/HR</v>
      </c>
      <c r="L625" t="str">
        <f>IF(C625="","",IF(LEN(Tabel2[[#This Row],[Entiteit of attribuut]])=2,"",Tabel2[[#This Row],[Entiteit]]&amp;"_"&amp;Tabel2[[#This Row],[Entiteit of attribuut]]))</f>
        <v/>
      </c>
      <c r="M625" t="str">
        <f>IF(Schema!K638="","",Schema!K638)</f>
        <v/>
      </c>
      <c r="N625" t="str">
        <f>IF(Schema!L638="","",Schema!L638)</f>
        <v/>
      </c>
      <c r="O625" t="str">
        <f>IF(Schema!M638="","",Schema!M638)</f>
        <v/>
      </c>
      <c r="P625" t="str">
        <f>IF(Schema!N638="","",Schema!N638)</f>
        <v/>
      </c>
      <c r="Q625" t="str">
        <f>IF(Schema!P638="","",Schema!P638)</f>
        <v>LEEG</v>
      </c>
    </row>
    <row r="626" spans="1:17" x14ac:dyDescent="0.2">
      <c r="A626" t="str">
        <f>Schema!A639&amp;Schema!B639&amp;Schema!C639&amp;Schema!D639&amp;Schema!E639&amp;Schema!F639</f>
        <v>LIDHUAC</v>
      </c>
      <c r="B626" t="str">
        <f t="shared" si="80"/>
        <v>HR</v>
      </c>
      <c r="C626" s="52">
        <f>IF(A626="","",IF(LEN(Schema!A639)=2,1,IF(LEN(Schema!B639)=2,10,IF(LEN(Schema!C639)=2,100,IF(LEN(Schema!D639)=2,1000,IF(LEN(Schema!E639)=2,10000,0))))))</f>
        <v>0</v>
      </c>
      <c r="D626" s="52">
        <f t="shared" si="81"/>
        <v>10</v>
      </c>
      <c r="E626" s="52">
        <f>IF(A626="","",SUM(Tabel2[[#This Row],[I1]:[I2]]))</f>
        <v>10</v>
      </c>
      <c r="F626" s="53" t="str">
        <f t="shared" si="82"/>
        <v>PP</v>
      </c>
      <c r="G626" s="53" t="str">
        <f t="shared" si="83"/>
        <v>HR</v>
      </c>
      <c r="H626" s="53" t="str">
        <f t="shared" si="84"/>
        <v/>
      </c>
      <c r="I626" s="53" t="str">
        <f t="shared" si="85"/>
        <v/>
      </c>
      <c r="J626" s="53" t="str">
        <f t="shared" si="86"/>
        <v/>
      </c>
      <c r="K626" s="53" t="str">
        <f t="shared" si="87"/>
        <v>PP/HR</v>
      </c>
      <c r="L626" t="str">
        <f>IF(C626="","",IF(LEN(Tabel2[[#This Row],[Entiteit of attribuut]])=2,"",Tabel2[[#This Row],[Entiteit]]&amp;"_"&amp;Tabel2[[#This Row],[Entiteit of attribuut]]))</f>
        <v>HR_LIDHUAC</v>
      </c>
      <c r="M626" t="str">
        <f>IF(Schema!K639="","",Schema!K639)</f>
        <v/>
      </c>
      <c r="N626" t="str">
        <f>IF(Schema!L639="","",Schema!L639)</f>
        <v/>
      </c>
      <c r="O626" t="str">
        <f>IF(Schema!M639="","",Schema!M639)</f>
        <v/>
      </c>
      <c r="P626" t="str">
        <f>IF(Schema!N639="","",Schema!N639)</f>
        <v/>
      </c>
      <c r="Q626" t="str">
        <f>IF(Schema!P639="","",Schema!P639)</f>
        <v>LEEG</v>
      </c>
    </row>
    <row r="627" spans="1:17" x14ac:dyDescent="0.2">
      <c r="A627" t="str">
        <f>Schema!A640&amp;Schema!B640&amp;Schema!C640&amp;Schema!D640&amp;Schema!E640&amp;Schema!F640</f>
        <v>SBISPCC</v>
      </c>
      <c r="B627" t="str">
        <f t="shared" si="80"/>
        <v>HR</v>
      </c>
      <c r="C627" s="52">
        <f>IF(A627="","",IF(LEN(Schema!A640)=2,1,IF(LEN(Schema!B640)=2,10,IF(LEN(Schema!C640)=2,100,IF(LEN(Schema!D640)=2,1000,IF(LEN(Schema!E640)=2,10000,0))))))</f>
        <v>0</v>
      </c>
      <c r="D627" s="52">
        <f t="shared" si="81"/>
        <v>10</v>
      </c>
      <c r="E627" s="52">
        <f>IF(A627="","",SUM(Tabel2[[#This Row],[I1]:[I2]]))</f>
        <v>10</v>
      </c>
      <c r="F627" s="53" t="str">
        <f t="shared" si="82"/>
        <v>PP</v>
      </c>
      <c r="G627" s="53" t="str">
        <f t="shared" si="83"/>
        <v>HR</v>
      </c>
      <c r="H627" s="53" t="str">
        <f t="shared" si="84"/>
        <v/>
      </c>
      <c r="I627" s="53" t="str">
        <f t="shared" si="85"/>
        <v/>
      </c>
      <c r="J627" s="53" t="str">
        <f t="shared" si="86"/>
        <v/>
      </c>
      <c r="K627" s="53" t="str">
        <f t="shared" si="87"/>
        <v>PP/HR</v>
      </c>
      <c r="L627" t="str">
        <f>IF(C627="","",IF(LEN(Tabel2[[#This Row],[Entiteit of attribuut]])=2,"",Tabel2[[#This Row],[Entiteit]]&amp;"_"&amp;Tabel2[[#This Row],[Entiteit of attribuut]]))</f>
        <v>HR_SBISPCC</v>
      </c>
      <c r="M627" t="str">
        <f>IF(Schema!K640="","",Schema!K640)</f>
        <v/>
      </c>
      <c r="N627" t="str">
        <f>IF(Schema!L640="","",Schema!L640)</f>
        <v/>
      </c>
      <c r="O627" t="str">
        <f>IF(Schema!M640="","",Schema!M640)</f>
        <v/>
      </c>
      <c r="P627" t="str">
        <f>IF(Schema!N640="","",Schema!N640)</f>
        <v/>
      </c>
      <c r="Q627" t="str">
        <f>IF(Schema!P640="","",Schema!P640)</f>
        <v>LEEG</v>
      </c>
    </row>
    <row r="628" spans="1:17" x14ac:dyDescent="0.2">
      <c r="A628" t="str">
        <f>Schema!A641&amp;Schema!B641&amp;Schema!C641&amp;Schema!D641&amp;Schema!E641&amp;Schema!F641</f>
        <v>VOLGNUM</v>
      </c>
      <c r="B628" t="str">
        <f t="shared" si="80"/>
        <v>HR</v>
      </c>
      <c r="C628" s="52">
        <f>IF(A628="","",IF(LEN(Schema!A641)=2,1,IF(LEN(Schema!B641)=2,10,IF(LEN(Schema!C641)=2,100,IF(LEN(Schema!D641)=2,1000,IF(LEN(Schema!E641)=2,10000,0))))))</f>
        <v>0</v>
      </c>
      <c r="D628" s="52">
        <f t="shared" si="81"/>
        <v>10</v>
      </c>
      <c r="E628" s="52">
        <f>IF(A628="","",SUM(Tabel2[[#This Row],[I1]:[I2]]))</f>
        <v>10</v>
      </c>
      <c r="F628" s="53" t="str">
        <f t="shared" si="82"/>
        <v>PP</v>
      </c>
      <c r="G628" s="53" t="str">
        <f t="shared" si="83"/>
        <v>HR</v>
      </c>
      <c r="H628" s="53" t="str">
        <f t="shared" si="84"/>
        <v/>
      </c>
      <c r="I628" s="53" t="str">
        <f t="shared" si="85"/>
        <v/>
      </c>
      <c r="J628" s="53" t="str">
        <f t="shared" si="86"/>
        <v/>
      </c>
      <c r="K628" s="53" t="str">
        <f t="shared" si="87"/>
        <v>PP/HR</v>
      </c>
      <c r="L628" t="str">
        <f>IF(C628="","",IF(LEN(Tabel2[[#This Row],[Entiteit of attribuut]])=2,"",Tabel2[[#This Row],[Entiteit]]&amp;"_"&amp;Tabel2[[#This Row],[Entiteit of attribuut]]))</f>
        <v>HR_VOLGNUM</v>
      </c>
      <c r="M628" t="str">
        <f>IF(Schema!K641="","",Schema!K641)</f>
        <v/>
      </c>
      <c r="N628" t="str">
        <f>IF(Schema!L641="","",Schema!L641)</f>
        <v/>
      </c>
      <c r="O628" t="str">
        <f>IF(Schema!M641="","",Schema!M641)</f>
        <v/>
      </c>
      <c r="P628" t="str">
        <f>IF(Schema!N641="","",Schema!N641)</f>
        <v/>
      </c>
      <c r="Q628" t="str">
        <f>IF(Schema!P641="","",Schema!P641)</f>
        <v>LEEG</v>
      </c>
    </row>
    <row r="629" spans="1:17" x14ac:dyDescent="0.2">
      <c r="A629" t="str">
        <f>Schema!A642&amp;Schema!B642&amp;Schema!C642&amp;Schema!D642&amp;Schema!E642&amp;Schema!F642</f>
        <v>VRWRKCD</v>
      </c>
      <c r="B629" t="str">
        <f t="shared" si="80"/>
        <v>HR</v>
      </c>
      <c r="C629" s="52">
        <f>IF(A629="","",IF(LEN(Schema!A642)=2,1,IF(LEN(Schema!B642)=2,10,IF(LEN(Schema!C642)=2,100,IF(LEN(Schema!D642)=2,1000,IF(LEN(Schema!E642)=2,10000,0))))))</f>
        <v>0</v>
      </c>
      <c r="D629" s="52">
        <f t="shared" si="81"/>
        <v>10</v>
      </c>
      <c r="E629" s="52">
        <f>IF(A629="","",SUM(Tabel2[[#This Row],[I1]:[I2]]))</f>
        <v>10</v>
      </c>
      <c r="F629" s="53" t="str">
        <f t="shared" si="82"/>
        <v>PP</v>
      </c>
      <c r="G629" s="53" t="str">
        <f t="shared" si="83"/>
        <v>HR</v>
      </c>
      <c r="H629" s="53" t="str">
        <f t="shared" si="84"/>
        <v/>
      </c>
      <c r="I629" s="53" t="str">
        <f t="shared" si="85"/>
        <v/>
      </c>
      <c r="J629" s="53" t="str">
        <f t="shared" si="86"/>
        <v/>
      </c>
      <c r="K629" s="53" t="str">
        <f t="shared" si="87"/>
        <v>PP/HR</v>
      </c>
      <c r="L629" t="str">
        <f>IF(C629="","",IF(LEN(Tabel2[[#This Row],[Entiteit of attribuut]])=2,"",Tabel2[[#This Row],[Entiteit]]&amp;"_"&amp;Tabel2[[#This Row],[Entiteit of attribuut]]))</f>
        <v>HR_VRWRKCD</v>
      </c>
      <c r="M629" t="str">
        <f>IF(Schema!K642="","",Schema!K642)</f>
        <v/>
      </c>
      <c r="N629" t="str">
        <f>IF(Schema!L642="","",Schema!L642)</f>
        <v/>
      </c>
      <c r="O629" t="str">
        <f>IF(Schema!M642="","",Schema!M642)</f>
        <v/>
      </c>
      <c r="P629" t="str">
        <f>IF(Schema!N642="","",Schema!N642)</f>
        <v/>
      </c>
      <c r="Q629" t="str">
        <f>IF(Schema!P642="","",Schema!P642)</f>
        <v>LEEG</v>
      </c>
    </row>
    <row r="630" spans="1:17" x14ac:dyDescent="0.2">
      <c r="A630" t="str">
        <f>Schema!A643&amp;Schema!B643&amp;Schema!C643&amp;Schema!D643&amp;Schema!E643&amp;Schema!F643</f>
        <v>TP</v>
      </c>
      <c r="B630" t="str">
        <f t="shared" si="80"/>
        <v>TP</v>
      </c>
      <c r="C630" s="52">
        <f>IF(A630="","",IF(LEN(Schema!A643)=2,1,IF(LEN(Schema!B643)=2,10,IF(LEN(Schema!C643)=2,100,IF(LEN(Schema!D643)=2,1000,IF(LEN(Schema!E643)=2,10000,0))))))</f>
        <v>10</v>
      </c>
      <c r="D630" s="52">
        <f t="shared" si="81"/>
        <v>10</v>
      </c>
      <c r="E630" s="52">
        <f>IF(A630="","",SUM(Tabel2[[#This Row],[I1]:[I2]]))</f>
        <v>20</v>
      </c>
      <c r="F630" s="53" t="str">
        <f t="shared" si="82"/>
        <v>PP</v>
      </c>
      <c r="G630" s="53" t="str">
        <f t="shared" si="83"/>
        <v>TP</v>
      </c>
      <c r="H630" s="53" t="str">
        <f t="shared" si="84"/>
        <v/>
      </c>
      <c r="I630" s="53" t="str">
        <f t="shared" si="85"/>
        <v/>
      </c>
      <c r="J630" s="53" t="str">
        <f t="shared" si="86"/>
        <v/>
      </c>
      <c r="K630" s="53" t="str">
        <f t="shared" si="87"/>
        <v>PP/TP</v>
      </c>
      <c r="L630" t="str">
        <f>IF(C630="","",IF(LEN(Tabel2[[#This Row],[Entiteit of attribuut]])=2,"",Tabel2[[#This Row],[Entiteit]]&amp;"_"&amp;Tabel2[[#This Row],[Entiteit of attribuut]]))</f>
        <v/>
      </c>
      <c r="M630" t="str">
        <f>IF(Schema!K643="","",Schema!K643)</f>
        <v/>
      </c>
      <c r="N630" t="str">
        <f>IF(Schema!L643="","",Schema!L643)</f>
        <v/>
      </c>
      <c r="O630" t="str">
        <f>IF(Schema!M643="","",Schema!M643)</f>
        <v/>
      </c>
      <c r="P630" t="str">
        <f>IF(Schema!N643="","",Schema!N643)</f>
        <v/>
      </c>
      <c r="Q630" t="str">
        <f>IF(Schema!P643="","",Schema!P643)</f>
        <v>O</v>
      </c>
    </row>
    <row r="631" spans="1:17" x14ac:dyDescent="0.2">
      <c r="A631" t="str">
        <f>Schema!A644&amp;Schema!B644&amp;Schema!C644&amp;Schema!D644&amp;Schema!E644&amp;Schema!F644</f>
        <v>AFMVRGN</v>
      </c>
      <c r="B631" t="str">
        <f t="shared" si="80"/>
        <v>TP</v>
      </c>
      <c r="C631" s="52">
        <f>IF(A631="","",IF(LEN(Schema!A644)=2,1,IF(LEN(Schema!B644)=2,10,IF(LEN(Schema!C644)=2,100,IF(LEN(Schema!D644)=2,1000,IF(LEN(Schema!E644)=2,10000,0))))))</f>
        <v>0</v>
      </c>
      <c r="D631" s="52">
        <f t="shared" si="81"/>
        <v>10</v>
      </c>
      <c r="E631" s="52">
        <f>IF(A631="","",SUM(Tabel2[[#This Row],[I1]:[I2]]))</f>
        <v>10</v>
      </c>
      <c r="F631" s="53" t="str">
        <f t="shared" si="82"/>
        <v>PP</v>
      </c>
      <c r="G631" s="53" t="str">
        <f t="shared" si="83"/>
        <v>TP</v>
      </c>
      <c r="H631" s="53" t="str">
        <f t="shared" si="84"/>
        <v/>
      </c>
      <c r="I631" s="53" t="str">
        <f t="shared" si="85"/>
        <v/>
      </c>
      <c r="J631" s="53" t="str">
        <f t="shared" si="86"/>
        <v/>
      </c>
      <c r="K631" s="53" t="str">
        <f t="shared" si="87"/>
        <v>PP/TP</v>
      </c>
      <c r="L631" t="str">
        <f>IF(C631="","",IF(LEN(Tabel2[[#This Row],[Entiteit of attribuut]])=2,"",Tabel2[[#This Row],[Entiteit]]&amp;"_"&amp;Tabel2[[#This Row],[Entiteit of attribuut]]))</f>
        <v>TP_AFMVRGN</v>
      </c>
      <c r="M631" t="str">
        <f>IF(Schema!K644="","",Schema!K644)</f>
        <v/>
      </c>
      <c r="N631" t="str">
        <f>IF(Schema!L644="","",Schema!L644)</f>
        <v/>
      </c>
      <c r="O631" t="str">
        <f>IF(Schema!M644="","",Schema!M644)</f>
        <v/>
      </c>
      <c r="P631" t="str">
        <f>IF(Schema!N644="","",Schema!N644)</f>
        <v/>
      </c>
      <c r="Q631" t="str">
        <f>IF(Schema!P644="","",Schema!P644)</f>
        <v>O</v>
      </c>
    </row>
    <row r="632" spans="1:17" x14ac:dyDescent="0.2">
      <c r="A632" t="str">
        <f>Schema!A645&amp;Schema!B645&amp;Schema!C645&amp;Schema!D645&amp;Schema!E645&amp;Schema!F645</f>
        <v>ANAAM</v>
      </c>
      <c r="B632" t="str">
        <f t="shared" si="80"/>
        <v>TP</v>
      </c>
      <c r="C632" s="52">
        <f>IF(A632="","",IF(LEN(Schema!A645)=2,1,IF(LEN(Schema!B645)=2,10,IF(LEN(Schema!C645)=2,100,IF(LEN(Schema!D645)=2,1000,IF(LEN(Schema!E645)=2,10000,0))))))</f>
        <v>0</v>
      </c>
      <c r="D632" s="52">
        <f t="shared" si="81"/>
        <v>10</v>
      </c>
      <c r="E632" s="52">
        <f>IF(A632="","",SUM(Tabel2[[#This Row],[I1]:[I2]]))</f>
        <v>10</v>
      </c>
      <c r="F632" s="53" t="str">
        <f t="shared" si="82"/>
        <v>PP</v>
      </c>
      <c r="G632" s="53" t="str">
        <f t="shared" si="83"/>
        <v>TP</v>
      </c>
      <c r="H632" s="53" t="str">
        <f t="shared" si="84"/>
        <v/>
      </c>
      <c r="I632" s="53" t="str">
        <f t="shared" si="85"/>
        <v/>
      </c>
      <c r="J632" s="53" t="str">
        <f t="shared" si="86"/>
        <v/>
      </c>
      <c r="K632" s="53" t="str">
        <f t="shared" si="87"/>
        <v>PP/TP</v>
      </c>
      <c r="L632" t="str">
        <f>IF(C632="","",IF(LEN(Tabel2[[#This Row],[Entiteit of attribuut]])=2,"",Tabel2[[#This Row],[Entiteit]]&amp;"_"&amp;Tabel2[[#This Row],[Entiteit of attribuut]]))</f>
        <v>TP_ANAAM</v>
      </c>
      <c r="M632" t="str">
        <f>IF(Schema!K645="","",Schema!K645)</f>
        <v/>
      </c>
      <c r="N632" t="str">
        <f>IF(Schema!L645="","",Schema!L645)</f>
        <v/>
      </c>
      <c r="O632" t="str">
        <f>IF(Schema!M645="","",Schema!M645)</f>
        <v/>
      </c>
      <c r="P632" t="str">
        <f>IF(Schema!N645="","",Schema!N645)</f>
        <v/>
      </c>
      <c r="Q632" t="str">
        <f>IF(Schema!P645="","",Schema!P645)</f>
        <v>LEEG</v>
      </c>
    </row>
    <row r="633" spans="1:17" x14ac:dyDescent="0.2">
      <c r="A633" t="str">
        <f>Schema!A646&amp;Schema!B646&amp;Schema!C646&amp;Schema!D646&amp;Schema!E646&amp;Schema!F646</f>
        <v>ENTITEI</v>
      </c>
      <c r="B633" t="str">
        <f t="shared" si="80"/>
        <v>TP</v>
      </c>
      <c r="C633" s="52">
        <f>IF(A633="","",IF(LEN(Schema!A646)=2,1,IF(LEN(Schema!B646)=2,10,IF(LEN(Schema!C646)=2,100,IF(LEN(Schema!D646)=2,1000,IF(LEN(Schema!E646)=2,10000,0))))))</f>
        <v>0</v>
      </c>
      <c r="D633" s="52">
        <f t="shared" si="81"/>
        <v>10</v>
      </c>
      <c r="E633" s="52">
        <f>IF(A633="","",SUM(Tabel2[[#This Row],[I1]:[I2]]))</f>
        <v>10</v>
      </c>
      <c r="F633" s="53" t="str">
        <f t="shared" si="82"/>
        <v>PP</v>
      </c>
      <c r="G633" s="53" t="str">
        <f t="shared" si="83"/>
        <v>TP</v>
      </c>
      <c r="H633" s="53" t="str">
        <f t="shared" si="84"/>
        <v/>
      </c>
      <c r="I633" s="53" t="str">
        <f t="shared" si="85"/>
        <v/>
      </c>
      <c r="J633" s="53" t="str">
        <f t="shared" si="86"/>
        <v/>
      </c>
      <c r="K633" s="53" t="str">
        <f t="shared" si="87"/>
        <v>PP/TP</v>
      </c>
      <c r="L633" t="str">
        <f>IF(C633="","",IF(LEN(Tabel2[[#This Row],[Entiteit of attribuut]])=2,"",Tabel2[[#This Row],[Entiteit]]&amp;"_"&amp;Tabel2[[#This Row],[Entiteit of attribuut]]))</f>
        <v>TP_ENTITEI</v>
      </c>
      <c r="M633" t="str">
        <f>IF(Schema!K646="","",Schema!K646)</f>
        <v/>
      </c>
      <c r="N633" t="str">
        <f>IF(Schema!L646="","",Schema!L646)</f>
        <v/>
      </c>
      <c r="O633" t="str">
        <f>IF(Schema!M646="","",Schema!M646)</f>
        <v/>
      </c>
      <c r="P633" t="str">
        <f>IF(Schema!N646="","",Schema!N646)</f>
        <v/>
      </c>
      <c r="Q633" t="str">
        <f>IF(Schema!P646="","",Schema!P646)</f>
        <v>LEEG</v>
      </c>
    </row>
    <row r="634" spans="1:17" x14ac:dyDescent="0.2">
      <c r="A634" t="str">
        <f>Schema!A647&amp;Schema!B647&amp;Schema!C647&amp;Schema!D647&amp;Schema!E647&amp;Schema!F647</f>
        <v>IDNR</v>
      </c>
      <c r="B634" t="str">
        <f t="shared" si="80"/>
        <v>TP</v>
      </c>
      <c r="C634" s="52">
        <f>IF(A634="","",IF(LEN(Schema!A647)=2,1,IF(LEN(Schema!B647)=2,10,IF(LEN(Schema!C647)=2,100,IF(LEN(Schema!D647)=2,1000,IF(LEN(Schema!E647)=2,10000,0))))))</f>
        <v>0</v>
      </c>
      <c r="D634" s="52">
        <f t="shared" si="81"/>
        <v>10</v>
      </c>
      <c r="E634" s="52">
        <f>IF(A634="","",SUM(Tabel2[[#This Row],[I1]:[I2]]))</f>
        <v>10</v>
      </c>
      <c r="F634" s="53" t="str">
        <f t="shared" si="82"/>
        <v>PP</v>
      </c>
      <c r="G634" s="53" t="str">
        <f t="shared" si="83"/>
        <v>TP</v>
      </c>
      <c r="H634" s="53" t="str">
        <f t="shared" si="84"/>
        <v/>
      </c>
      <c r="I634" s="53" t="str">
        <f t="shared" si="85"/>
        <v/>
      </c>
      <c r="J634" s="53" t="str">
        <f t="shared" si="86"/>
        <v/>
      </c>
      <c r="K634" s="53" t="str">
        <f t="shared" si="87"/>
        <v>PP/TP</v>
      </c>
      <c r="L634" t="str">
        <f>IF(C634="","",IF(LEN(Tabel2[[#This Row],[Entiteit of attribuut]])=2,"",Tabel2[[#This Row],[Entiteit]]&amp;"_"&amp;Tabel2[[#This Row],[Entiteit of attribuut]]))</f>
        <v>TP_IDNR</v>
      </c>
      <c r="M634" t="str">
        <f>IF(Schema!K647="","",Schema!K647)</f>
        <v/>
      </c>
      <c r="N634" t="str">
        <f>IF(Schema!L647="","",Schema!L647)</f>
        <v/>
      </c>
      <c r="O634" t="str">
        <f>IF(Schema!M647="","",Schema!M647)</f>
        <v/>
      </c>
      <c r="P634" t="str">
        <f>IF(Schema!N647="","",Schema!N647)</f>
        <v/>
      </c>
      <c r="Q634" t="str">
        <f>IF(Schema!P647="","",Schema!P647)</f>
        <v>O</v>
      </c>
    </row>
    <row r="635" spans="1:17" x14ac:dyDescent="0.2">
      <c r="A635" t="str">
        <f>Schema!A648&amp;Schema!B648&amp;Schema!C648&amp;Schema!D648&amp;Schema!E648&amp;Schema!F648</f>
        <v>VRWRKCD</v>
      </c>
      <c r="B635" t="str">
        <f t="shared" si="80"/>
        <v>TP</v>
      </c>
      <c r="C635" s="52">
        <f>IF(A635="","",IF(LEN(Schema!A648)=2,1,IF(LEN(Schema!B648)=2,10,IF(LEN(Schema!C648)=2,100,IF(LEN(Schema!D648)=2,1000,IF(LEN(Schema!E648)=2,10000,0))))))</f>
        <v>0</v>
      </c>
      <c r="D635" s="52">
        <f t="shared" si="81"/>
        <v>10</v>
      </c>
      <c r="E635" s="52">
        <f>IF(A635="","",SUM(Tabel2[[#This Row],[I1]:[I2]]))</f>
        <v>10</v>
      </c>
      <c r="F635" s="53" t="str">
        <f t="shared" si="82"/>
        <v>PP</v>
      </c>
      <c r="G635" s="53" t="str">
        <f t="shared" si="83"/>
        <v>TP</v>
      </c>
      <c r="H635" s="53" t="str">
        <f t="shared" si="84"/>
        <v/>
      </c>
      <c r="I635" s="53" t="str">
        <f t="shared" si="85"/>
        <v/>
      </c>
      <c r="J635" s="53" t="str">
        <f t="shared" si="86"/>
        <v/>
      </c>
      <c r="K635" s="53" t="str">
        <f t="shared" si="87"/>
        <v>PP/TP</v>
      </c>
      <c r="L635" t="str">
        <f>IF(C635="","",IF(LEN(Tabel2[[#This Row],[Entiteit of attribuut]])=2,"",Tabel2[[#This Row],[Entiteit]]&amp;"_"&amp;Tabel2[[#This Row],[Entiteit of attribuut]]))</f>
        <v>TP_VRWRKCD</v>
      </c>
      <c r="M635" t="str">
        <f>IF(Schema!K648="","",Schema!K648)</f>
        <v/>
      </c>
      <c r="N635" t="str">
        <f>IF(Schema!L648="","",Schema!L648)</f>
        <v/>
      </c>
      <c r="O635" t="str">
        <f>IF(Schema!M648="","",Schema!M648)</f>
        <v/>
      </c>
      <c r="P635" t="str">
        <f>IF(Schema!N648="","",Schema!N648)</f>
        <v/>
      </c>
      <c r="Q635" t="str">
        <f>IF(Schema!P648="","",Schema!P648)</f>
        <v>LEEG</v>
      </c>
    </row>
    <row r="636" spans="1:17" x14ac:dyDescent="0.2">
      <c r="A636" t="str">
        <f>Schema!A649&amp;Schema!B649&amp;Schema!C649&amp;Schema!D649&amp;Schema!E649&amp;Schema!F649</f>
        <v>VE</v>
      </c>
      <c r="B636" t="str">
        <f t="shared" si="80"/>
        <v>VE</v>
      </c>
      <c r="C636" s="52">
        <f>IF(A636="","",IF(LEN(Schema!A649)=2,1,IF(LEN(Schema!B649)=2,10,IF(LEN(Schema!C649)=2,100,IF(LEN(Schema!D649)=2,1000,IF(LEN(Schema!E649)=2,10000,0))))))</f>
        <v>10</v>
      </c>
      <c r="D636" s="52">
        <f t="shared" si="81"/>
        <v>10</v>
      </c>
      <c r="E636" s="52">
        <f>IF(A636="","",SUM(Tabel2[[#This Row],[I1]:[I2]]))</f>
        <v>20</v>
      </c>
      <c r="F636" s="53" t="str">
        <f t="shared" si="82"/>
        <v>PP</v>
      </c>
      <c r="G636" s="53" t="str">
        <f t="shared" si="83"/>
        <v>VE</v>
      </c>
      <c r="H636" s="53" t="str">
        <f t="shared" si="84"/>
        <v/>
      </c>
      <c r="I636" s="53" t="str">
        <f t="shared" si="85"/>
        <v/>
      </c>
      <c r="J636" s="53" t="str">
        <f t="shared" si="86"/>
        <v/>
      </c>
      <c r="K636" s="53" t="str">
        <f t="shared" si="87"/>
        <v>PP/VE</v>
      </c>
      <c r="L636" t="str">
        <f>IF(C636="","",IF(LEN(Tabel2[[#This Row],[Entiteit of attribuut]])=2,"",Tabel2[[#This Row],[Entiteit]]&amp;"_"&amp;Tabel2[[#This Row],[Entiteit of attribuut]]))</f>
        <v/>
      </c>
      <c r="M636" t="str">
        <f>IF(Schema!K649="","",Schema!K649)</f>
        <v/>
      </c>
      <c r="N636" t="str">
        <f>IF(Schema!L649="","",Schema!L649)</f>
        <v/>
      </c>
      <c r="O636" t="str">
        <f>IF(Schema!M649="","",Schema!M649)</f>
        <v/>
      </c>
      <c r="P636" t="str">
        <f>IF(Schema!N649="","",Schema!N649)</f>
        <v/>
      </c>
      <c r="Q636" t="str">
        <f>IF(Schema!P649="","",Schema!P649)</f>
        <v>V</v>
      </c>
    </row>
    <row r="637" spans="1:17" x14ac:dyDescent="0.2">
      <c r="A637" t="str">
        <f>Schema!A650&amp;Schema!B650&amp;Schema!C650&amp;Schema!D650&amp;Schema!E650&amp;Schema!F650</f>
        <v>ANAAM</v>
      </c>
      <c r="B637" t="str">
        <f t="shared" si="80"/>
        <v>VE</v>
      </c>
      <c r="C637" s="52">
        <f>IF(A637="","",IF(LEN(Schema!A650)=2,1,IF(LEN(Schema!B650)=2,10,IF(LEN(Schema!C650)=2,100,IF(LEN(Schema!D650)=2,1000,IF(LEN(Schema!E650)=2,10000,0))))))</f>
        <v>0</v>
      </c>
      <c r="D637" s="52">
        <f t="shared" si="81"/>
        <v>10</v>
      </c>
      <c r="E637" s="52">
        <f>IF(A637="","",SUM(Tabel2[[#This Row],[I1]:[I2]]))</f>
        <v>10</v>
      </c>
      <c r="F637" s="53" t="str">
        <f t="shared" si="82"/>
        <v>PP</v>
      </c>
      <c r="G637" s="53" t="str">
        <f t="shared" si="83"/>
        <v>VE</v>
      </c>
      <c r="H637" s="53" t="str">
        <f t="shared" si="84"/>
        <v/>
      </c>
      <c r="I637" s="53" t="str">
        <f t="shared" si="85"/>
        <v/>
      </c>
      <c r="J637" s="53" t="str">
        <f t="shared" si="86"/>
        <v/>
      </c>
      <c r="K637" s="53" t="str">
        <f t="shared" si="87"/>
        <v>PP/VE</v>
      </c>
      <c r="L637" t="str">
        <f>IF(C637="","",IF(LEN(Tabel2[[#This Row],[Entiteit of attribuut]])=2,"",Tabel2[[#This Row],[Entiteit]]&amp;"_"&amp;Tabel2[[#This Row],[Entiteit of attribuut]]))</f>
        <v>VE_ANAAM</v>
      </c>
      <c r="M637" t="str">
        <f>IF(Schema!K650="","",Schema!K650)</f>
        <v/>
      </c>
      <c r="N637" t="str">
        <f>IF(Schema!L650="","",Schema!L650)</f>
        <v/>
      </c>
      <c r="O637" t="str">
        <f>IF(Schema!M650="","",Schema!M650)</f>
        <v/>
      </c>
      <c r="P637" t="str">
        <f>IF(Schema!N650="","",Schema!N650)</f>
        <v/>
      </c>
      <c r="Q637" t="str">
        <f>IF(Schema!P650="","",Schema!P650)</f>
        <v>V</v>
      </c>
    </row>
    <row r="638" spans="1:17" x14ac:dyDescent="0.2">
      <c r="A638" t="str">
        <f>Schema!A651&amp;Schema!B651&amp;Schema!C651&amp;Schema!D651&amp;Schema!E651&amp;Schema!F651</f>
        <v>ENTITEI</v>
      </c>
      <c r="B638" t="str">
        <f t="shared" si="80"/>
        <v>VE</v>
      </c>
      <c r="C638" s="52">
        <f>IF(A638="","",IF(LEN(Schema!A651)=2,1,IF(LEN(Schema!B651)=2,10,IF(LEN(Schema!C651)=2,100,IF(LEN(Schema!D651)=2,1000,IF(LEN(Schema!E651)=2,10000,0))))))</f>
        <v>0</v>
      </c>
      <c r="D638" s="52">
        <f t="shared" si="81"/>
        <v>10</v>
      </c>
      <c r="E638" s="52">
        <f>IF(A638="","",SUM(Tabel2[[#This Row],[I1]:[I2]]))</f>
        <v>10</v>
      </c>
      <c r="F638" s="53" t="str">
        <f t="shared" si="82"/>
        <v>PP</v>
      </c>
      <c r="G638" s="53" t="str">
        <f t="shared" si="83"/>
        <v>VE</v>
      </c>
      <c r="H638" s="53" t="str">
        <f t="shared" si="84"/>
        <v/>
      </c>
      <c r="I638" s="53" t="str">
        <f t="shared" si="85"/>
        <v/>
      </c>
      <c r="J638" s="53" t="str">
        <f t="shared" si="86"/>
        <v/>
      </c>
      <c r="K638" s="53" t="str">
        <f t="shared" si="87"/>
        <v>PP/VE</v>
      </c>
      <c r="L638" t="str">
        <f>IF(C638="","",IF(LEN(Tabel2[[#This Row],[Entiteit of attribuut]])=2,"",Tabel2[[#This Row],[Entiteit]]&amp;"_"&amp;Tabel2[[#This Row],[Entiteit of attribuut]]))</f>
        <v>VE_ENTITEI</v>
      </c>
      <c r="M638" t="str">
        <f>IF(Schema!K651="","",Schema!K651)</f>
        <v/>
      </c>
      <c r="N638" t="str">
        <f>IF(Schema!L651="","",Schema!L651)</f>
        <v/>
      </c>
      <c r="O638" t="str">
        <f>IF(Schema!M651="","",Schema!M651)</f>
        <v/>
      </c>
      <c r="P638" t="str">
        <f>IF(Schema!N651="","",Schema!N651)</f>
        <v/>
      </c>
      <c r="Q638" t="str">
        <f>IF(Schema!P651="","",Schema!P651)</f>
        <v>LEEG</v>
      </c>
    </row>
    <row r="639" spans="1:17" x14ac:dyDescent="0.2">
      <c r="A639" t="str">
        <f>Schema!A652&amp;Schema!B652&amp;Schema!C652&amp;Schema!D652&amp;Schema!E652&amp;Schema!F652</f>
        <v>IDNR</v>
      </c>
      <c r="B639" t="str">
        <f t="shared" si="80"/>
        <v>VE</v>
      </c>
      <c r="C639" s="52">
        <f>IF(A639="","",IF(LEN(Schema!A652)=2,1,IF(LEN(Schema!B652)=2,10,IF(LEN(Schema!C652)=2,100,IF(LEN(Schema!D652)=2,1000,IF(LEN(Schema!E652)=2,10000,0))))))</f>
        <v>0</v>
      </c>
      <c r="D639" s="52">
        <f t="shared" si="81"/>
        <v>10</v>
      </c>
      <c r="E639" s="52">
        <f>IF(A639="","",SUM(Tabel2[[#This Row],[I1]:[I2]]))</f>
        <v>10</v>
      </c>
      <c r="F639" s="53" t="str">
        <f t="shared" si="82"/>
        <v>PP</v>
      </c>
      <c r="G639" s="53" t="str">
        <f t="shared" si="83"/>
        <v>VE</v>
      </c>
      <c r="H639" s="53" t="str">
        <f t="shared" si="84"/>
        <v/>
      </c>
      <c r="I639" s="53" t="str">
        <f t="shared" si="85"/>
        <v/>
      </c>
      <c r="J639" s="53" t="str">
        <f t="shared" si="86"/>
        <v/>
      </c>
      <c r="K639" s="53" t="str">
        <f t="shared" si="87"/>
        <v>PP/VE</v>
      </c>
      <c r="L639" t="str">
        <f>IF(C639="","",IF(LEN(Tabel2[[#This Row],[Entiteit of attribuut]])=2,"",Tabel2[[#This Row],[Entiteit]]&amp;"_"&amp;Tabel2[[#This Row],[Entiteit of attribuut]]))</f>
        <v>VE_IDNR</v>
      </c>
      <c r="M639" t="str">
        <f>IF(Schema!K652="","",Schema!K652)</f>
        <v/>
      </c>
      <c r="N639" t="str">
        <f>IF(Schema!L652="","",Schema!L652)</f>
        <v/>
      </c>
      <c r="O639" t="str">
        <f>IF(Schema!M652="","",Schema!M652)</f>
        <v/>
      </c>
      <c r="P639" t="str">
        <f>IF(Schema!N652="","",Schema!N652)</f>
        <v/>
      </c>
      <c r="Q639" t="str">
        <f>IF(Schema!P652="","",Schema!P652)</f>
        <v>O</v>
      </c>
    </row>
    <row r="640" spans="1:17" x14ac:dyDescent="0.2">
      <c r="A640" t="str">
        <f>Schema!A653&amp;Schema!B653&amp;Schema!C653&amp;Schema!D653&amp;Schema!E653&amp;Schema!F653</f>
        <v>MYAAND</v>
      </c>
      <c r="B640" t="str">
        <f t="shared" si="80"/>
        <v>VE</v>
      </c>
      <c r="C640" s="52">
        <f>IF(A640="","",IF(LEN(Schema!A653)=2,1,IF(LEN(Schema!B653)=2,10,IF(LEN(Schema!C653)=2,100,IF(LEN(Schema!D653)=2,1000,IF(LEN(Schema!E653)=2,10000,0))))))</f>
        <v>0</v>
      </c>
      <c r="D640" s="52">
        <f t="shared" si="81"/>
        <v>10</v>
      </c>
      <c r="E640" s="52">
        <f>IF(A640="","",SUM(Tabel2[[#This Row],[I1]:[I2]]))</f>
        <v>10</v>
      </c>
      <c r="F640" s="53" t="str">
        <f t="shared" si="82"/>
        <v>PP</v>
      </c>
      <c r="G640" s="53" t="str">
        <f t="shared" si="83"/>
        <v>VE</v>
      </c>
      <c r="H640" s="53" t="str">
        <f t="shared" si="84"/>
        <v/>
      </c>
      <c r="I640" s="53" t="str">
        <f t="shared" si="85"/>
        <v/>
      </c>
      <c r="J640" s="53" t="str">
        <f t="shared" si="86"/>
        <v/>
      </c>
      <c r="K640" s="53" t="str">
        <f t="shared" si="87"/>
        <v>PP/VE</v>
      </c>
      <c r="L640" t="str">
        <f>IF(C640="","",IF(LEN(Tabel2[[#This Row],[Entiteit of attribuut]])=2,"",Tabel2[[#This Row],[Entiteit]]&amp;"_"&amp;Tabel2[[#This Row],[Entiteit of attribuut]]))</f>
        <v>VE_MYAAND</v>
      </c>
      <c r="M640" t="str">
        <f>IF(Schema!K653="","",Schema!K653)</f>
        <v/>
      </c>
      <c r="N640" t="str">
        <f>IF(Schema!L653="","",Schema!L653)</f>
        <v/>
      </c>
      <c r="O640" t="str">
        <f>IF(Schema!M653="","",Schema!M653)</f>
        <v/>
      </c>
      <c r="P640" t="str">
        <f>IF(Schema!N653="","",Schema!N653)</f>
        <v/>
      </c>
      <c r="Q640" t="str">
        <f>IF(Schema!P653="","",Schema!P653)</f>
        <v>O</v>
      </c>
    </row>
    <row r="641" spans="1:17" x14ac:dyDescent="0.2">
      <c r="A641" t="str">
        <f>Schema!A654&amp;Schema!B654&amp;Schema!C654&amp;Schema!D654&amp;Schema!E654&amp;Schema!F654</f>
        <v>TELNUM</v>
      </c>
      <c r="B641" t="str">
        <f t="shared" si="80"/>
        <v>VE</v>
      </c>
      <c r="C641" s="52">
        <f>IF(A641="","",IF(LEN(Schema!A654)=2,1,IF(LEN(Schema!B654)=2,10,IF(LEN(Schema!C654)=2,100,IF(LEN(Schema!D654)=2,1000,IF(LEN(Schema!E654)=2,10000,0))))))</f>
        <v>0</v>
      </c>
      <c r="D641" s="52">
        <f t="shared" si="81"/>
        <v>10</v>
      </c>
      <c r="E641" s="52">
        <f>IF(A641="","",SUM(Tabel2[[#This Row],[I1]:[I2]]))</f>
        <v>10</v>
      </c>
      <c r="F641" s="53" t="str">
        <f t="shared" si="82"/>
        <v>PP</v>
      </c>
      <c r="G641" s="53" t="str">
        <f t="shared" si="83"/>
        <v>VE</v>
      </c>
      <c r="H641" s="53" t="str">
        <f t="shared" si="84"/>
        <v/>
      </c>
      <c r="I641" s="53" t="str">
        <f t="shared" si="85"/>
        <v/>
      </c>
      <c r="J641" s="53" t="str">
        <f t="shared" si="86"/>
        <v/>
      </c>
      <c r="K641" s="53" t="str">
        <f t="shared" si="87"/>
        <v>PP/VE</v>
      </c>
      <c r="L641" t="str">
        <f>IF(C641="","",IF(LEN(Tabel2[[#This Row],[Entiteit of attribuut]])=2,"",Tabel2[[#This Row],[Entiteit]]&amp;"_"&amp;Tabel2[[#This Row],[Entiteit of attribuut]]))</f>
        <v>VE_TELNUM</v>
      </c>
      <c r="M641" t="str">
        <f>IF(Schema!K654="","",Schema!K654)</f>
        <v/>
      </c>
      <c r="N641" t="str">
        <f>IF(Schema!L654="","",Schema!L654)</f>
        <v/>
      </c>
      <c r="O641" t="str">
        <f>IF(Schema!M654="","",Schema!M654)</f>
        <v/>
      </c>
      <c r="P641" t="str">
        <f>IF(Schema!N654="","",Schema!N654)</f>
        <v/>
      </c>
      <c r="Q641" t="str">
        <f>IF(Schema!P654="","",Schema!P654)</f>
        <v>V</v>
      </c>
    </row>
    <row r="642" spans="1:17" x14ac:dyDescent="0.2">
      <c r="A642" t="str">
        <f>Schema!A655&amp;Schema!B655&amp;Schema!C655&amp;Schema!D655&amp;Schema!E655&amp;Schema!F655</f>
        <v>TWEEDED</v>
      </c>
      <c r="B642" t="str">
        <f t="shared" si="80"/>
        <v>VE</v>
      </c>
      <c r="C642" s="52">
        <f>IF(A642="","",IF(LEN(Schema!A655)=2,1,IF(LEN(Schema!B655)=2,10,IF(LEN(Schema!C655)=2,100,IF(LEN(Schema!D655)=2,1000,IF(LEN(Schema!E655)=2,10000,0))))))</f>
        <v>0</v>
      </c>
      <c r="D642" s="52">
        <f t="shared" si="81"/>
        <v>10</v>
      </c>
      <c r="E642" s="52">
        <f>IF(A642="","",SUM(Tabel2[[#This Row],[I1]:[I2]]))</f>
        <v>10</v>
      </c>
      <c r="F642" s="53" t="str">
        <f t="shared" si="82"/>
        <v>PP</v>
      </c>
      <c r="G642" s="53" t="str">
        <f t="shared" si="83"/>
        <v>VE</v>
      </c>
      <c r="H642" s="53" t="str">
        <f t="shared" si="84"/>
        <v/>
      </c>
      <c r="I642" s="53" t="str">
        <f t="shared" si="85"/>
        <v/>
      </c>
      <c r="J642" s="53" t="str">
        <f t="shared" si="86"/>
        <v/>
      </c>
      <c r="K642" s="53" t="str">
        <f t="shared" si="87"/>
        <v>PP/VE</v>
      </c>
      <c r="L642" t="str">
        <f>IF(C642="","",IF(LEN(Tabel2[[#This Row],[Entiteit of attribuut]])=2,"",Tabel2[[#This Row],[Entiteit]]&amp;"_"&amp;Tabel2[[#This Row],[Entiteit of attribuut]]))</f>
        <v>VE_TWEEDED</v>
      </c>
      <c r="M642" t="str">
        <f>IF(Schema!K655="","",Schema!K655)</f>
        <v/>
      </c>
      <c r="N642" t="str">
        <f>IF(Schema!L655="","",Schema!L655)</f>
        <v/>
      </c>
      <c r="O642" t="str">
        <f>IF(Schema!M655="","",Schema!M655)</f>
        <v/>
      </c>
      <c r="P642" t="str">
        <f>IF(Schema!N655="","",Schema!N655)</f>
        <v/>
      </c>
      <c r="Q642" t="str">
        <f>IF(Schema!P655="","",Schema!P655)</f>
        <v>O</v>
      </c>
    </row>
    <row r="643" spans="1:17" x14ac:dyDescent="0.2">
      <c r="A643" t="str">
        <f>Schema!A656&amp;Schema!B656&amp;Schema!C656&amp;Schema!D656&amp;Schema!E656&amp;Schema!F656</f>
        <v>VOLGNUM</v>
      </c>
      <c r="B643" t="str">
        <f t="shared" ref="B643:B682" si="88">IF(LEN(A643)=2,A643,IF(A643="","Leeg",B642))</f>
        <v>VE</v>
      </c>
      <c r="C643" s="52">
        <f>IF(A643="","",IF(LEN(Schema!A656)=2,1,IF(LEN(Schema!B656)=2,10,IF(LEN(Schema!C656)=2,100,IF(LEN(Schema!D656)=2,1000,IF(LEN(Schema!E656)=2,10000,0))))))</f>
        <v>0</v>
      </c>
      <c r="D643" s="52">
        <f t="shared" ref="D643:D682" si="89">IF(C643=0,D642,C643)</f>
        <v>10</v>
      </c>
      <c r="E643" s="52">
        <f>IF(A643="","",SUM(Tabel2[[#This Row],[I1]:[I2]]))</f>
        <v>10</v>
      </c>
      <c r="F643" s="53" t="str">
        <f t="shared" ref="F643:F682" si="90">IF(A643="","",IF(C643=1,B643,F642))</f>
        <v>PP</v>
      </c>
      <c r="G643" s="53" t="str">
        <f t="shared" ref="G643:G682" si="91">IF(C643=10,A643,IF(OR(C643=0,C643=100,C643=1000,C643=10000),G642,""))</f>
        <v>VE</v>
      </c>
      <c r="H643" s="53" t="str">
        <f t="shared" ref="H643:H682" si="92">IF(E643=200,B643,IF(OR(C643=0,C643=100,C643=1000,C643=10000),H642,""))</f>
        <v/>
      </c>
      <c r="I643" s="53" t="str">
        <f t="shared" ref="I643:I682" si="93">IF(E643=2000,B643,IF(OR(C643=0,C643=10000),I642,""))</f>
        <v/>
      </c>
      <c r="J643" s="53" t="str">
        <f t="shared" ref="J643:J682" si="94">IF(E643=20000,B643,IF(OR(C643=0,,C643=10000),J642,""))</f>
        <v/>
      </c>
      <c r="K643" s="53" t="str">
        <f t="shared" ref="K643:K682" si="95">IF(C643="","",IF(OR(E643=1,E643=10,E643=100,E643=1000,E643=10000),K642,IF(E643=2,F643,IF(E643=20,F643&amp;"/"&amp;G643,IF(E643=200,F643&amp;"/"&amp;G643&amp;"/"&amp;H643,IF(E643=2000,F643&amp;"/"&amp;G643&amp;"/"&amp;H643&amp;"/"&amp;I643,IF(E643=20000,F643&amp;"/"&amp;G643&amp;"/"&amp;H643&amp;"/"&amp;I643&amp;"/"&amp;J643)))))))</f>
        <v>PP/VE</v>
      </c>
      <c r="L643" t="str">
        <f>IF(C643="","",IF(LEN(Tabel2[[#This Row],[Entiteit of attribuut]])=2,"",Tabel2[[#This Row],[Entiteit]]&amp;"_"&amp;Tabel2[[#This Row],[Entiteit of attribuut]]))</f>
        <v>VE_VOLGNUM</v>
      </c>
      <c r="M643" t="str">
        <f>IF(Schema!K656="","",Schema!K656)</f>
        <v/>
      </c>
      <c r="N643" t="str">
        <f>IF(Schema!L656="","",Schema!L656)</f>
        <v/>
      </c>
      <c r="O643" t="str">
        <f>IF(Schema!M656="","",Schema!M656)</f>
        <v/>
      </c>
      <c r="P643" t="str">
        <f>IF(Schema!N656="","",Schema!N656)</f>
        <v/>
      </c>
      <c r="Q643" t="str">
        <f>IF(Schema!P656="","",Schema!P656)</f>
        <v>LEEG</v>
      </c>
    </row>
    <row r="644" spans="1:17" x14ac:dyDescent="0.2">
      <c r="A644" t="str">
        <f>Schema!A657&amp;Schema!B657&amp;Schema!C657&amp;Schema!D657&amp;Schema!E657&amp;Schema!F657</f>
        <v>VRWRKCD</v>
      </c>
      <c r="B644" t="str">
        <f t="shared" si="88"/>
        <v>VE</v>
      </c>
      <c r="C644" s="52">
        <f>IF(A644="","",IF(LEN(Schema!A657)=2,1,IF(LEN(Schema!B657)=2,10,IF(LEN(Schema!C657)=2,100,IF(LEN(Schema!D657)=2,1000,IF(LEN(Schema!E657)=2,10000,0))))))</f>
        <v>0</v>
      </c>
      <c r="D644" s="52">
        <f t="shared" si="89"/>
        <v>10</v>
      </c>
      <c r="E644" s="52">
        <f>IF(A644="","",SUM(Tabel2[[#This Row],[I1]:[I2]]))</f>
        <v>10</v>
      </c>
      <c r="F644" s="53" t="str">
        <f t="shared" si="90"/>
        <v>PP</v>
      </c>
      <c r="G644" s="53" t="str">
        <f t="shared" si="91"/>
        <v>VE</v>
      </c>
      <c r="H644" s="53" t="str">
        <f t="shared" si="92"/>
        <v/>
      </c>
      <c r="I644" s="53" t="str">
        <f t="shared" si="93"/>
        <v/>
      </c>
      <c r="J644" s="53" t="str">
        <f t="shared" si="94"/>
        <v/>
      </c>
      <c r="K644" s="53" t="str">
        <f t="shared" si="95"/>
        <v>PP/VE</v>
      </c>
      <c r="L644" t="str">
        <f>IF(C644="","",IF(LEN(Tabel2[[#This Row],[Entiteit of attribuut]])=2,"",Tabel2[[#This Row],[Entiteit]]&amp;"_"&amp;Tabel2[[#This Row],[Entiteit of attribuut]]))</f>
        <v>VE_VRWRKCD</v>
      </c>
      <c r="M644" t="str">
        <f>IF(Schema!K657="","",Schema!K657)</f>
        <v/>
      </c>
      <c r="N644" t="str">
        <f>IF(Schema!L657="","",Schema!L657)</f>
        <v/>
      </c>
      <c r="O644" t="str">
        <f>IF(Schema!M657="","",Schema!M657)</f>
        <v/>
      </c>
      <c r="P644" t="str">
        <f>IF(Schema!N657="","",Schema!N657)</f>
        <v/>
      </c>
      <c r="Q644" t="str">
        <f>IF(Schema!P657="","",Schema!P657)</f>
        <v>LEEG</v>
      </c>
    </row>
    <row r="645" spans="1:17" x14ac:dyDescent="0.2">
      <c r="A645" t="str">
        <f>Schema!A658&amp;Schema!B658&amp;Schema!C658&amp;Schema!D658&amp;Schema!E658&amp;Schema!F658</f>
        <v>KP</v>
      </c>
      <c r="B645" t="str">
        <f t="shared" si="88"/>
        <v>KP</v>
      </c>
      <c r="C645" s="52">
        <f>IF(A645="","",IF(LEN(Schema!A658)=2,1,IF(LEN(Schema!B658)=2,10,IF(LEN(Schema!C658)=2,100,IF(LEN(Schema!D658)=2,1000,IF(LEN(Schema!E658)=2,10000,0))))))</f>
        <v>100</v>
      </c>
      <c r="D645" s="52">
        <f t="shared" si="89"/>
        <v>100</v>
      </c>
      <c r="E645" s="52">
        <f>IF(A645="","",SUM(Tabel2[[#This Row],[I1]:[I2]]))</f>
        <v>200</v>
      </c>
      <c r="F645" s="53" t="str">
        <f t="shared" si="90"/>
        <v>PP</v>
      </c>
      <c r="G645" s="53" t="str">
        <f t="shared" si="91"/>
        <v>VE</v>
      </c>
      <c r="H645" s="53" t="str">
        <f t="shared" si="92"/>
        <v>KP</v>
      </c>
      <c r="I645" s="53" t="str">
        <f t="shared" si="93"/>
        <v/>
      </c>
      <c r="J645" s="53" t="str">
        <f t="shared" si="94"/>
        <v/>
      </c>
      <c r="K645" s="53" t="str">
        <f t="shared" si="95"/>
        <v>PP/VE/KP</v>
      </c>
      <c r="L645" t="str">
        <f>IF(C645="","",IF(LEN(Tabel2[[#This Row],[Entiteit of attribuut]])=2,"",Tabel2[[#This Row],[Entiteit]]&amp;"_"&amp;Tabel2[[#This Row],[Entiteit of attribuut]]))</f>
        <v/>
      </c>
      <c r="M645" t="str">
        <f>IF(Schema!K658="","",Schema!K658)</f>
        <v/>
      </c>
      <c r="N645" t="str">
        <f>IF(Schema!L658="","",Schema!L658)</f>
        <v/>
      </c>
      <c r="O645" t="str">
        <f>IF(Schema!M658="","",Schema!M658)</f>
        <v/>
      </c>
      <c r="P645" t="str">
        <f>IF(Schema!N658="","",Schema!N658)</f>
        <v/>
      </c>
      <c r="Q645" t="str">
        <f>IF(Schema!P658="","",Schema!P658)</f>
        <v>LEEG</v>
      </c>
    </row>
    <row r="646" spans="1:17" x14ac:dyDescent="0.2">
      <c r="A646" t="str">
        <f>Schema!A659&amp;Schema!B659&amp;Schema!C659&amp;Schema!D659&amp;Schema!E659&amp;Schema!F659</f>
        <v>ANAAM</v>
      </c>
      <c r="B646" t="str">
        <f t="shared" si="88"/>
        <v>KP</v>
      </c>
      <c r="C646" s="52">
        <f>IF(A646="","",IF(LEN(Schema!A659)=2,1,IF(LEN(Schema!B659)=2,10,IF(LEN(Schema!C659)=2,100,IF(LEN(Schema!D659)=2,1000,IF(LEN(Schema!E659)=2,10000,0))))))</f>
        <v>0</v>
      </c>
      <c r="D646" s="52">
        <f t="shared" si="89"/>
        <v>100</v>
      </c>
      <c r="E646" s="52">
        <f>IF(A646="","",SUM(Tabel2[[#This Row],[I1]:[I2]]))</f>
        <v>100</v>
      </c>
      <c r="F646" s="53" t="str">
        <f t="shared" si="90"/>
        <v>PP</v>
      </c>
      <c r="G646" s="53" t="str">
        <f t="shared" si="91"/>
        <v>VE</v>
      </c>
      <c r="H646" s="53" t="str">
        <f t="shared" si="92"/>
        <v>KP</v>
      </c>
      <c r="I646" s="53" t="str">
        <f t="shared" si="93"/>
        <v/>
      </c>
      <c r="J646" s="53" t="str">
        <f t="shared" si="94"/>
        <v/>
      </c>
      <c r="K646" s="53" t="str">
        <f t="shared" si="95"/>
        <v>PP/VE/KP</v>
      </c>
      <c r="L646" t="str">
        <f>IF(C646="","",IF(LEN(Tabel2[[#This Row],[Entiteit of attribuut]])=2,"",Tabel2[[#This Row],[Entiteit]]&amp;"_"&amp;Tabel2[[#This Row],[Entiteit of attribuut]]))</f>
        <v>KP_ANAAM</v>
      </c>
      <c r="M646" t="str">
        <f>IF(Schema!K659="","",Schema!K659)</f>
        <v/>
      </c>
      <c r="N646" t="str">
        <f>IF(Schema!L659="","",Schema!L659)</f>
        <v/>
      </c>
      <c r="O646" t="str">
        <f>IF(Schema!M659="","",Schema!M659)</f>
        <v/>
      </c>
      <c r="P646" t="str">
        <f>IF(Schema!N659="","",Schema!N659)</f>
        <v/>
      </c>
      <c r="Q646" t="str">
        <f>IF(Schema!P659="","",Schema!P659)</f>
        <v>LEEG</v>
      </c>
    </row>
    <row r="647" spans="1:17" x14ac:dyDescent="0.2">
      <c r="A647" t="str">
        <f>Schema!A660&amp;Schema!B660&amp;Schema!C660&amp;Schema!D660&amp;Schema!E660&amp;Schema!F660</f>
        <v>ENTITEI</v>
      </c>
      <c r="B647" t="str">
        <f t="shared" si="88"/>
        <v>KP</v>
      </c>
      <c r="C647" s="52">
        <f>IF(A647="","",IF(LEN(Schema!A660)=2,1,IF(LEN(Schema!B660)=2,10,IF(LEN(Schema!C660)=2,100,IF(LEN(Schema!D660)=2,1000,IF(LEN(Schema!E660)=2,10000,0))))))</f>
        <v>0</v>
      </c>
      <c r="D647" s="52">
        <f t="shared" si="89"/>
        <v>100</v>
      </c>
      <c r="E647" s="52">
        <f>IF(A647="","",SUM(Tabel2[[#This Row],[I1]:[I2]]))</f>
        <v>100</v>
      </c>
      <c r="F647" s="53" t="str">
        <f t="shared" si="90"/>
        <v>PP</v>
      </c>
      <c r="G647" s="53" t="str">
        <f t="shared" si="91"/>
        <v>VE</v>
      </c>
      <c r="H647" s="53" t="str">
        <f t="shared" si="92"/>
        <v>KP</v>
      </c>
      <c r="I647" s="53" t="str">
        <f t="shared" si="93"/>
        <v/>
      </c>
      <c r="J647" s="53" t="str">
        <f t="shared" si="94"/>
        <v/>
      </c>
      <c r="K647" s="53" t="str">
        <f t="shared" si="95"/>
        <v>PP/VE/KP</v>
      </c>
      <c r="L647" t="str">
        <f>IF(C647="","",IF(LEN(Tabel2[[#This Row],[Entiteit of attribuut]])=2,"",Tabel2[[#This Row],[Entiteit]]&amp;"_"&amp;Tabel2[[#This Row],[Entiteit of attribuut]]))</f>
        <v>KP_ENTITEI</v>
      </c>
      <c r="M647" t="str">
        <f>IF(Schema!K660="","",Schema!K660)</f>
        <v/>
      </c>
      <c r="N647" t="str">
        <f>IF(Schema!L660="","",Schema!L660)</f>
        <v/>
      </c>
      <c r="O647" t="str">
        <f>IF(Schema!M660="","",Schema!M660)</f>
        <v/>
      </c>
      <c r="P647" t="str">
        <f>IF(Schema!N660="","",Schema!N660)</f>
        <v/>
      </c>
      <c r="Q647" t="str">
        <f>IF(Schema!P660="","",Schema!P660)</f>
        <v>LEEG</v>
      </c>
    </row>
    <row r="648" spans="1:17" x14ac:dyDescent="0.2">
      <c r="A648" t="str">
        <f>Schema!A661&amp;Schema!B661&amp;Schema!C661&amp;Schema!D661&amp;Schema!E661&amp;Schema!F661</f>
        <v>EMAIL</v>
      </c>
      <c r="B648" t="str">
        <f t="shared" si="88"/>
        <v>KP</v>
      </c>
      <c r="C648" s="52">
        <f>IF(A648="","",IF(LEN(Schema!A661)=2,1,IF(LEN(Schema!B661)=2,10,IF(LEN(Schema!C661)=2,100,IF(LEN(Schema!D661)=2,1000,IF(LEN(Schema!E661)=2,10000,0))))))</f>
        <v>0</v>
      </c>
      <c r="D648" s="52">
        <f t="shared" si="89"/>
        <v>100</v>
      </c>
      <c r="E648" s="52">
        <f>IF(A648="","",SUM(Tabel2[[#This Row],[I1]:[I2]]))</f>
        <v>100</v>
      </c>
      <c r="F648" s="53" t="str">
        <f t="shared" si="90"/>
        <v>PP</v>
      </c>
      <c r="G648" s="53" t="str">
        <f t="shared" si="91"/>
        <v>VE</v>
      </c>
      <c r="H648" s="53" t="str">
        <f t="shared" si="92"/>
        <v>KP</v>
      </c>
      <c r="I648" s="53" t="str">
        <f t="shared" si="93"/>
        <v/>
      </c>
      <c r="J648" s="53" t="str">
        <f t="shared" si="94"/>
        <v/>
      </c>
      <c r="K648" s="53" t="str">
        <f t="shared" si="95"/>
        <v>PP/VE/KP</v>
      </c>
      <c r="L648" t="str">
        <f>IF(C648="","",IF(LEN(Tabel2[[#This Row],[Entiteit of attribuut]])=2,"",Tabel2[[#This Row],[Entiteit]]&amp;"_"&amp;Tabel2[[#This Row],[Entiteit of attribuut]]))</f>
        <v>KP_EMAIL</v>
      </c>
      <c r="M648" t="str">
        <f>IF(Schema!K661="","",Schema!K661)</f>
        <v/>
      </c>
      <c r="N648" t="str">
        <f>IF(Schema!L661="","",Schema!L661)</f>
        <v/>
      </c>
      <c r="O648" t="str">
        <f>IF(Schema!M661="","",Schema!M661)</f>
        <v/>
      </c>
      <c r="P648" t="str">
        <f>IF(Schema!N661="","",Schema!N661)</f>
        <v/>
      </c>
      <c r="Q648" t="str">
        <f>IF(Schema!P661="","",Schema!P661)</f>
        <v>LEEG</v>
      </c>
    </row>
    <row r="649" spans="1:17" x14ac:dyDescent="0.2">
      <c r="A649" t="str">
        <f>Schema!A662&amp;Schema!B662&amp;Schema!C662&amp;Schema!D662&amp;Schema!E662&amp;Schema!F662</f>
        <v>VRWRKCD</v>
      </c>
      <c r="B649" t="str">
        <f t="shared" si="88"/>
        <v>KP</v>
      </c>
      <c r="C649" s="52">
        <f>IF(A649="","",IF(LEN(Schema!A662)=2,1,IF(LEN(Schema!B662)=2,10,IF(LEN(Schema!C662)=2,100,IF(LEN(Schema!D662)=2,1000,IF(LEN(Schema!E662)=2,10000,0))))))</f>
        <v>0</v>
      </c>
      <c r="D649" s="52">
        <f t="shared" si="89"/>
        <v>100</v>
      </c>
      <c r="E649" s="52">
        <f>IF(A649="","",SUM(Tabel2[[#This Row],[I1]:[I2]]))</f>
        <v>100</v>
      </c>
      <c r="F649" s="53" t="str">
        <f t="shared" si="90"/>
        <v>PP</v>
      </c>
      <c r="G649" s="53" t="str">
        <f t="shared" si="91"/>
        <v>VE</v>
      </c>
      <c r="H649" s="53" t="str">
        <f t="shared" si="92"/>
        <v>KP</v>
      </c>
      <c r="I649" s="53" t="str">
        <f t="shared" si="93"/>
        <v/>
      </c>
      <c r="J649" s="53" t="str">
        <f t="shared" si="94"/>
        <v/>
      </c>
      <c r="K649" s="53" t="str">
        <f t="shared" si="95"/>
        <v>PP/VE/KP</v>
      </c>
      <c r="L649" t="str">
        <f>IF(C649="","",IF(LEN(Tabel2[[#This Row],[Entiteit of attribuut]])=2,"",Tabel2[[#This Row],[Entiteit]]&amp;"_"&amp;Tabel2[[#This Row],[Entiteit of attribuut]]))</f>
        <v>KP_VRWRKCD</v>
      </c>
      <c r="M649" t="str">
        <f>IF(Schema!K662="","",Schema!K662)</f>
        <v/>
      </c>
      <c r="N649" t="str">
        <f>IF(Schema!L662="","",Schema!L662)</f>
        <v/>
      </c>
      <c r="O649" t="str">
        <f>IF(Schema!M662="","",Schema!M662)</f>
        <v/>
      </c>
      <c r="P649" t="str">
        <f>IF(Schema!N662="","",Schema!N662)</f>
        <v/>
      </c>
      <c r="Q649" t="str">
        <f>IF(Schema!P662="","",Schema!P662)</f>
        <v>LEEG</v>
      </c>
    </row>
    <row r="650" spans="1:17" x14ac:dyDescent="0.2">
      <c r="A650" t="str">
        <f>Schema!A663&amp;Schema!B663&amp;Schema!C663&amp;Schema!D663&amp;Schema!E663&amp;Schema!F663</f>
        <v>VL</v>
      </c>
      <c r="B650" t="str">
        <f t="shared" si="88"/>
        <v>VL</v>
      </c>
      <c r="C650" s="52">
        <f>IF(A650="","",IF(LEN(Schema!A663)=2,1,IF(LEN(Schema!B663)=2,10,IF(LEN(Schema!C663)=2,100,IF(LEN(Schema!D663)=2,1000,IF(LEN(Schema!E663)=2,10000,0))))))</f>
        <v>10</v>
      </c>
      <c r="D650" s="52">
        <f t="shared" si="89"/>
        <v>10</v>
      </c>
      <c r="E650" s="52">
        <f>IF(A650="","",SUM(Tabel2[[#This Row],[I1]:[I2]]))</f>
        <v>20</v>
      </c>
      <c r="F650" s="53" t="str">
        <f t="shared" si="90"/>
        <v>PP</v>
      </c>
      <c r="G650" s="53" t="str">
        <f t="shared" si="91"/>
        <v>VL</v>
      </c>
      <c r="H650" s="53" t="str">
        <f t="shared" si="92"/>
        <v/>
      </c>
      <c r="I650" s="53" t="str">
        <f t="shared" si="93"/>
        <v/>
      </c>
      <c r="J650" s="53" t="str">
        <f t="shared" si="94"/>
        <v/>
      </c>
      <c r="K650" s="53" t="str">
        <f t="shared" si="95"/>
        <v>PP/VL</v>
      </c>
      <c r="L650" t="str">
        <f>IF(C650="","",IF(LEN(Tabel2[[#This Row],[Entiteit of attribuut]])=2,"",Tabel2[[#This Row],[Entiteit]]&amp;"_"&amp;Tabel2[[#This Row],[Entiteit of attribuut]]))</f>
        <v/>
      </c>
      <c r="M650" t="str">
        <f>IF(Schema!K663="","",Schema!K663)</f>
        <v/>
      </c>
      <c r="N650" t="str">
        <f>IF(Schema!L663="","",Schema!L663)</f>
        <v/>
      </c>
      <c r="O650" t="str">
        <f>IF(Schema!M663="","",Schema!M663)</f>
        <v/>
      </c>
      <c r="P650" t="str">
        <f>IF(Schema!N663="","",Schema!N663)</f>
        <v/>
      </c>
      <c r="Q650" t="str">
        <f>IF(Schema!P663="","",Schema!P663)</f>
        <v>V</v>
      </c>
    </row>
    <row r="651" spans="1:17" x14ac:dyDescent="0.2">
      <c r="A651" t="str">
        <f>Schema!A664&amp;Schema!B664&amp;Schema!C664&amp;Schema!D664&amp;Schema!E664&amp;Schema!F664</f>
        <v>ANAAM</v>
      </c>
      <c r="B651" t="str">
        <f t="shared" si="88"/>
        <v>VL</v>
      </c>
      <c r="C651" s="52">
        <f>IF(A651="","",IF(LEN(Schema!A664)=2,1,IF(LEN(Schema!B664)=2,10,IF(LEN(Schema!C664)=2,100,IF(LEN(Schema!D664)=2,1000,IF(LEN(Schema!E664)=2,10000,0))))))</f>
        <v>0</v>
      </c>
      <c r="D651" s="52">
        <f t="shared" si="89"/>
        <v>10</v>
      </c>
      <c r="E651" s="52">
        <f>IF(A651="","",SUM(Tabel2[[#This Row],[I1]:[I2]]))</f>
        <v>10</v>
      </c>
      <c r="F651" s="53" t="str">
        <f t="shared" si="90"/>
        <v>PP</v>
      </c>
      <c r="G651" s="53" t="str">
        <f t="shared" si="91"/>
        <v>VL</v>
      </c>
      <c r="H651" s="53" t="str">
        <f t="shared" si="92"/>
        <v/>
      </c>
      <c r="I651" s="53" t="str">
        <f t="shared" si="93"/>
        <v/>
      </c>
      <c r="J651" s="53" t="str">
        <f t="shared" si="94"/>
        <v/>
      </c>
      <c r="K651" s="53" t="str">
        <f t="shared" si="95"/>
        <v>PP/VL</v>
      </c>
      <c r="L651" t="str">
        <f>IF(C651="","",IF(LEN(Tabel2[[#This Row],[Entiteit of attribuut]])=2,"",Tabel2[[#This Row],[Entiteit]]&amp;"_"&amp;Tabel2[[#This Row],[Entiteit of attribuut]]))</f>
        <v>VL_ANAAM</v>
      </c>
      <c r="M651" t="str">
        <f>IF(Schema!K664="","",Schema!K664)</f>
        <v/>
      </c>
      <c r="N651" t="str">
        <f>IF(Schema!L664="","",Schema!L664)</f>
        <v/>
      </c>
      <c r="O651" t="str">
        <f>IF(Schema!M664="","",Schema!M664)</f>
        <v/>
      </c>
      <c r="P651" t="str">
        <f>IF(Schema!N664="","",Schema!N664)</f>
        <v/>
      </c>
      <c r="Q651" t="str">
        <f>IF(Schema!P664="","",Schema!P664)</f>
        <v>V</v>
      </c>
    </row>
    <row r="652" spans="1:17" x14ac:dyDescent="0.2">
      <c r="A652" t="str">
        <f>Schema!A665&amp;Schema!B665&amp;Schema!C665&amp;Schema!D665&amp;Schema!E665&amp;Schema!F665</f>
        <v>EMAIL</v>
      </c>
      <c r="B652" t="str">
        <f t="shared" si="88"/>
        <v>VL</v>
      </c>
      <c r="C652" s="52">
        <f>IF(A652="","",IF(LEN(Schema!A665)=2,1,IF(LEN(Schema!B665)=2,10,IF(LEN(Schema!C665)=2,100,IF(LEN(Schema!D665)=2,1000,IF(LEN(Schema!E665)=2,10000,0))))))</f>
        <v>0</v>
      </c>
      <c r="D652" s="52">
        <f t="shared" si="89"/>
        <v>10</v>
      </c>
      <c r="E652" s="52">
        <f>IF(A652="","",SUM(Tabel2[[#This Row],[I1]:[I2]]))</f>
        <v>10</v>
      </c>
      <c r="F652" s="53" t="str">
        <f t="shared" si="90"/>
        <v>PP</v>
      </c>
      <c r="G652" s="53" t="str">
        <f t="shared" si="91"/>
        <v>VL</v>
      </c>
      <c r="H652" s="53" t="str">
        <f t="shared" si="92"/>
        <v/>
      </c>
      <c r="I652" s="53" t="str">
        <f t="shared" si="93"/>
        <v/>
      </c>
      <c r="J652" s="53" t="str">
        <f t="shared" si="94"/>
        <v/>
      </c>
      <c r="K652" s="53" t="str">
        <f t="shared" si="95"/>
        <v>PP/VL</v>
      </c>
      <c r="L652" t="str">
        <f>IF(C652="","",IF(LEN(Tabel2[[#This Row],[Entiteit of attribuut]])=2,"",Tabel2[[#This Row],[Entiteit]]&amp;"_"&amp;Tabel2[[#This Row],[Entiteit of attribuut]]))</f>
        <v>VL_EMAIL</v>
      </c>
      <c r="M652" t="str">
        <f>IF(Schema!K665="","",Schema!K665)</f>
        <v/>
      </c>
      <c r="N652" t="str">
        <f>IF(Schema!L665="","",Schema!L665)</f>
        <v/>
      </c>
      <c r="O652" t="str">
        <f>IF(Schema!M665="","",Schema!M665)</f>
        <v/>
      </c>
      <c r="P652" t="str">
        <f>IF(Schema!N665="","",Schema!N665)</f>
        <v/>
      </c>
      <c r="Q652" t="str">
        <f>IF(Schema!P665="","",Schema!P665)</f>
        <v>O</v>
      </c>
    </row>
    <row r="653" spans="1:17" x14ac:dyDescent="0.2">
      <c r="A653" t="str">
        <f>Schema!A666&amp;Schema!B666&amp;Schema!C666&amp;Schema!D666&amp;Schema!E666&amp;Schema!F666</f>
        <v>MYAAND</v>
      </c>
      <c r="B653" t="str">
        <f t="shared" si="88"/>
        <v>VL</v>
      </c>
      <c r="C653" s="52">
        <f>IF(A653="","",IF(LEN(Schema!A666)=2,1,IF(LEN(Schema!B666)=2,10,IF(LEN(Schema!C666)=2,100,IF(LEN(Schema!D666)=2,1000,IF(LEN(Schema!E666)=2,10000,0))))))</f>
        <v>0</v>
      </c>
      <c r="D653" s="52">
        <f t="shared" si="89"/>
        <v>10</v>
      </c>
      <c r="E653" s="52">
        <f>IF(A653="","",SUM(Tabel2[[#This Row],[I1]:[I2]]))</f>
        <v>10</v>
      </c>
      <c r="F653" s="53" t="str">
        <f t="shared" si="90"/>
        <v>PP</v>
      </c>
      <c r="G653" s="53" t="str">
        <f t="shared" si="91"/>
        <v>VL</v>
      </c>
      <c r="H653" s="53" t="str">
        <f t="shared" si="92"/>
        <v/>
      </c>
      <c r="I653" s="53" t="str">
        <f t="shared" si="93"/>
        <v/>
      </c>
      <c r="J653" s="53" t="str">
        <f t="shared" si="94"/>
        <v/>
      </c>
      <c r="K653" s="53" t="str">
        <f t="shared" si="95"/>
        <v>PP/VL</v>
      </c>
      <c r="L653" t="str">
        <f>IF(C653="","",IF(LEN(Tabel2[[#This Row],[Entiteit of attribuut]])=2,"",Tabel2[[#This Row],[Entiteit]]&amp;"_"&amp;Tabel2[[#This Row],[Entiteit of attribuut]]))</f>
        <v>VL_MYAAND</v>
      </c>
      <c r="M653" t="str">
        <f>IF(Schema!K666="","",Schema!K666)</f>
        <v/>
      </c>
      <c r="N653" t="str">
        <f>IF(Schema!L666="","",Schema!L666)</f>
        <v/>
      </c>
      <c r="O653" t="str">
        <f>IF(Schema!M666="","",Schema!M666)</f>
        <v/>
      </c>
      <c r="P653" t="str">
        <f>IF(Schema!N666="","",Schema!N666)</f>
        <v/>
      </c>
      <c r="Q653" t="str">
        <f>IF(Schema!P666="","",Schema!P666)</f>
        <v>V</v>
      </c>
    </row>
    <row r="654" spans="1:17" x14ac:dyDescent="0.2">
      <c r="A654" t="str">
        <f>Schema!A667&amp;Schema!B667&amp;Schema!C667&amp;Schema!D667&amp;Schema!E667&amp;Schema!F667</f>
        <v>TELNUM</v>
      </c>
      <c r="B654" t="str">
        <f t="shared" si="88"/>
        <v>VL</v>
      </c>
      <c r="C654" s="52">
        <f>IF(A654="","",IF(LEN(Schema!A667)=2,1,IF(LEN(Schema!B667)=2,10,IF(LEN(Schema!C667)=2,100,IF(LEN(Schema!D667)=2,1000,IF(LEN(Schema!E667)=2,10000,0))))))</f>
        <v>0</v>
      </c>
      <c r="D654" s="52">
        <f t="shared" si="89"/>
        <v>10</v>
      </c>
      <c r="E654" s="52">
        <f>IF(A654="","",SUM(Tabel2[[#This Row],[I1]:[I2]]))</f>
        <v>10</v>
      </c>
      <c r="F654" s="53" t="str">
        <f t="shared" si="90"/>
        <v>PP</v>
      </c>
      <c r="G654" s="53" t="str">
        <f t="shared" si="91"/>
        <v>VL</v>
      </c>
      <c r="H654" s="53" t="str">
        <f t="shared" si="92"/>
        <v/>
      </c>
      <c r="I654" s="53" t="str">
        <f t="shared" si="93"/>
        <v/>
      </c>
      <c r="J654" s="53" t="str">
        <f t="shared" si="94"/>
        <v/>
      </c>
      <c r="K654" s="53" t="str">
        <f t="shared" si="95"/>
        <v>PP/VL</v>
      </c>
      <c r="L654" t="str">
        <f>IF(C654="","",IF(LEN(Tabel2[[#This Row],[Entiteit of attribuut]])=2,"",Tabel2[[#This Row],[Entiteit]]&amp;"_"&amp;Tabel2[[#This Row],[Entiteit of attribuut]]))</f>
        <v>VL_TELNUM</v>
      </c>
      <c r="M654" t="str">
        <f>IF(Schema!K667="","",Schema!K667)</f>
        <v/>
      </c>
      <c r="N654" t="str">
        <f>IF(Schema!L667="","",Schema!L667)</f>
        <v/>
      </c>
      <c r="O654" t="str">
        <f>IF(Schema!M667="","",Schema!M667)</f>
        <v/>
      </c>
      <c r="P654" t="str">
        <f>IF(Schema!N667="","",Schema!N667)</f>
        <v/>
      </c>
      <c r="Q654" t="str">
        <f>IF(Schema!P667="","",Schema!P667)</f>
        <v>O</v>
      </c>
    </row>
    <row r="655" spans="1:17" x14ac:dyDescent="0.2">
      <c r="A655" t="str">
        <f>Schema!A668&amp;Schema!B668&amp;Schema!C668&amp;Schema!D668&amp;Schema!E668&amp;Schema!F668</f>
        <v>TWEEDED</v>
      </c>
      <c r="B655" t="str">
        <f t="shared" si="88"/>
        <v>VL</v>
      </c>
      <c r="C655" s="52">
        <f>IF(A655="","",IF(LEN(Schema!A668)=2,1,IF(LEN(Schema!B668)=2,10,IF(LEN(Schema!C668)=2,100,IF(LEN(Schema!D668)=2,1000,IF(LEN(Schema!E668)=2,10000,0))))))</f>
        <v>0</v>
      </c>
      <c r="D655" s="52">
        <f t="shared" si="89"/>
        <v>10</v>
      </c>
      <c r="E655" s="52">
        <f>IF(A655="","",SUM(Tabel2[[#This Row],[I1]:[I2]]))</f>
        <v>10</v>
      </c>
      <c r="F655" s="53" t="str">
        <f t="shared" si="90"/>
        <v>PP</v>
      </c>
      <c r="G655" s="53" t="str">
        <f t="shared" si="91"/>
        <v>VL</v>
      </c>
      <c r="H655" s="53" t="str">
        <f t="shared" si="92"/>
        <v/>
      </c>
      <c r="I655" s="53" t="str">
        <f t="shared" si="93"/>
        <v/>
      </c>
      <c r="J655" s="53" t="str">
        <f t="shared" si="94"/>
        <v/>
      </c>
      <c r="K655" s="53" t="str">
        <f t="shared" si="95"/>
        <v>PP/VL</v>
      </c>
      <c r="L655" t="str">
        <f>IF(C655="","",IF(LEN(Tabel2[[#This Row],[Entiteit of attribuut]])=2,"",Tabel2[[#This Row],[Entiteit]]&amp;"_"&amp;Tabel2[[#This Row],[Entiteit of attribuut]]))</f>
        <v>VL_TWEEDED</v>
      </c>
      <c r="M655" t="str">
        <f>IF(Schema!K668="","",Schema!K668)</f>
        <v/>
      </c>
      <c r="N655" t="str">
        <f>IF(Schema!L668="","",Schema!L668)</f>
        <v/>
      </c>
      <c r="O655" t="str">
        <f>IF(Schema!M668="","",Schema!M668)</f>
        <v/>
      </c>
      <c r="P655" t="str">
        <f>IF(Schema!N668="","",Schema!N668)</f>
        <v/>
      </c>
      <c r="Q655" t="str">
        <f>IF(Schema!P668="","",Schema!P668)</f>
        <v>O</v>
      </c>
    </row>
    <row r="656" spans="1:17" x14ac:dyDescent="0.2">
      <c r="A656" t="str">
        <f>Schema!A669&amp;Schema!B669&amp;Schema!C669&amp;Schema!D669&amp;Schema!E669&amp;Schema!F669</f>
        <v>VEIDNR</v>
      </c>
      <c r="B656" t="str">
        <f t="shared" si="88"/>
        <v>VL</v>
      </c>
      <c r="C656" s="52">
        <f>IF(A656="","",IF(LEN(Schema!A669)=2,1,IF(LEN(Schema!B669)=2,10,IF(LEN(Schema!C669)=2,100,IF(LEN(Schema!D669)=2,1000,IF(LEN(Schema!E669)=2,10000,0))))))</f>
        <v>0</v>
      </c>
      <c r="D656" s="52">
        <f t="shared" si="89"/>
        <v>10</v>
      </c>
      <c r="E656" s="52">
        <f>IF(A656="","",SUM(Tabel2[[#This Row],[I1]:[I2]]))</f>
        <v>10</v>
      </c>
      <c r="F656" s="53" t="str">
        <f t="shared" si="90"/>
        <v>PP</v>
      </c>
      <c r="G656" s="53" t="str">
        <f t="shared" si="91"/>
        <v>VL</v>
      </c>
      <c r="H656" s="53" t="str">
        <f t="shared" si="92"/>
        <v/>
      </c>
      <c r="I656" s="53" t="str">
        <f t="shared" si="93"/>
        <v/>
      </c>
      <c r="J656" s="53" t="str">
        <f t="shared" si="94"/>
        <v/>
      </c>
      <c r="K656" s="53" t="str">
        <f t="shared" si="95"/>
        <v>PP/VL</v>
      </c>
      <c r="L656" t="str">
        <f>IF(C656="","",IF(LEN(Tabel2[[#This Row],[Entiteit of attribuut]])=2,"",Tabel2[[#This Row],[Entiteit]]&amp;"_"&amp;Tabel2[[#This Row],[Entiteit of attribuut]]))</f>
        <v>VL_VEIDNR</v>
      </c>
      <c r="M656" t="str">
        <f>IF(Schema!K669="","",Schema!K669)</f>
        <v/>
      </c>
      <c r="N656" t="str">
        <f>IF(Schema!L669="","",Schema!L669)</f>
        <v/>
      </c>
      <c r="O656" t="str">
        <f>IF(Schema!M669="","",Schema!M669)</f>
        <v/>
      </c>
      <c r="P656" t="str">
        <f>IF(Schema!N669="","",Schema!N669)</f>
        <v/>
      </c>
      <c r="Q656" t="str">
        <f>IF(Schema!P669="","",Schema!P669)</f>
        <v>O</v>
      </c>
    </row>
    <row r="657" spans="1:17" x14ac:dyDescent="0.2">
      <c r="A657" t="str">
        <f>Schema!A670&amp;Schema!B670&amp;Schema!C670&amp;Schema!D670&amp;Schema!E670&amp;Schema!F670</f>
        <v>VOLGNUM</v>
      </c>
      <c r="B657" t="str">
        <f t="shared" si="88"/>
        <v>VL</v>
      </c>
      <c r="C657" s="52">
        <f>IF(A657="","",IF(LEN(Schema!A670)=2,1,IF(LEN(Schema!B670)=2,10,IF(LEN(Schema!C670)=2,100,IF(LEN(Schema!D670)=2,1000,IF(LEN(Schema!E670)=2,10000,0))))))</f>
        <v>0</v>
      </c>
      <c r="D657" s="52">
        <f t="shared" si="89"/>
        <v>10</v>
      </c>
      <c r="E657" s="52">
        <f>IF(A657="","",SUM(Tabel2[[#This Row],[I1]:[I2]]))</f>
        <v>10</v>
      </c>
      <c r="F657" s="53" t="str">
        <f t="shared" si="90"/>
        <v>PP</v>
      </c>
      <c r="G657" s="53" t="str">
        <f t="shared" si="91"/>
        <v>VL</v>
      </c>
      <c r="H657" s="53" t="str">
        <f t="shared" si="92"/>
        <v/>
      </c>
      <c r="I657" s="53" t="str">
        <f t="shared" si="93"/>
        <v/>
      </c>
      <c r="J657" s="53" t="str">
        <f t="shared" si="94"/>
        <v/>
      </c>
      <c r="K657" s="53" t="str">
        <f t="shared" si="95"/>
        <v>PP/VL</v>
      </c>
      <c r="L657" t="str">
        <f>IF(C657="","",IF(LEN(Tabel2[[#This Row],[Entiteit of attribuut]])=2,"",Tabel2[[#This Row],[Entiteit]]&amp;"_"&amp;Tabel2[[#This Row],[Entiteit of attribuut]]))</f>
        <v>VL_VOLGNUM</v>
      </c>
      <c r="M657" t="str">
        <f>IF(Schema!K670="","",Schema!K670)</f>
        <v/>
      </c>
      <c r="N657" t="str">
        <f>IF(Schema!L670="","",Schema!L670)</f>
        <v/>
      </c>
      <c r="O657" t="str">
        <f>IF(Schema!M670="","",Schema!M670)</f>
        <v/>
      </c>
      <c r="P657" t="str">
        <f>IF(Schema!N670="","",Schema!N670)</f>
        <v/>
      </c>
      <c r="Q657" t="str">
        <f>IF(Schema!P670="","",Schema!P670)</f>
        <v>LEEG</v>
      </c>
    </row>
    <row r="658" spans="1:17" x14ac:dyDescent="0.2">
      <c r="A658" t="str">
        <f>Schema!A671&amp;Schema!B671&amp;Schema!C671&amp;Schema!D671&amp;Schema!E671&amp;Schema!F671</f>
        <v>VRWRKCD</v>
      </c>
      <c r="B658" t="str">
        <f t="shared" si="88"/>
        <v>VL</v>
      </c>
      <c r="C658" s="52">
        <f>IF(A658="","",IF(LEN(Schema!A671)=2,1,IF(LEN(Schema!B671)=2,10,IF(LEN(Schema!C671)=2,100,IF(LEN(Schema!D671)=2,1000,IF(LEN(Schema!E671)=2,10000,0))))))</f>
        <v>0</v>
      </c>
      <c r="D658" s="52">
        <f t="shared" si="89"/>
        <v>10</v>
      </c>
      <c r="E658" s="52">
        <f>IF(A658="","",SUM(Tabel2[[#This Row],[I1]:[I2]]))</f>
        <v>10</v>
      </c>
      <c r="F658" s="53" t="str">
        <f t="shared" si="90"/>
        <v>PP</v>
      </c>
      <c r="G658" s="53" t="str">
        <f t="shared" si="91"/>
        <v>VL</v>
      </c>
      <c r="H658" s="53" t="str">
        <f t="shared" si="92"/>
        <v/>
      </c>
      <c r="I658" s="53" t="str">
        <f t="shared" si="93"/>
        <v/>
      </c>
      <c r="J658" s="53" t="str">
        <f t="shared" si="94"/>
        <v/>
      </c>
      <c r="K658" s="53" t="str">
        <f t="shared" si="95"/>
        <v>PP/VL</v>
      </c>
      <c r="L658" t="str">
        <f>IF(C658="","",IF(LEN(Tabel2[[#This Row],[Entiteit of attribuut]])=2,"",Tabel2[[#This Row],[Entiteit]]&amp;"_"&amp;Tabel2[[#This Row],[Entiteit of attribuut]]))</f>
        <v>VL_VRWRKCD</v>
      </c>
      <c r="M658" t="str">
        <f>IF(Schema!K671="","",Schema!K671)</f>
        <v/>
      </c>
      <c r="N658" t="str">
        <f>IF(Schema!L671="","",Schema!L671)</f>
        <v/>
      </c>
      <c r="O658" t="str">
        <f>IF(Schema!M671="","",Schema!M671)</f>
        <v/>
      </c>
      <c r="P658" t="str">
        <f>IF(Schema!N671="","",Schema!N671)</f>
        <v/>
      </c>
      <c r="Q658" t="str">
        <f>IF(Schema!P671="","",Schema!P671)</f>
        <v>LEEG</v>
      </c>
    </row>
    <row r="659" spans="1:17" x14ac:dyDescent="0.2">
      <c r="A659" t="str">
        <f>Schema!A672&amp;Schema!B672&amp;Schema!C672&amp;Schema!D672&amp;Schema!E672&amp;Schema!F672</f>
        <v>VS</v>
      </c>
      <c r="B659" t="str">
        <f t="shared" si="88"/>
        <v>VS</v>
      </c>
      <c r="C659" s="52">
        <f>IF(A659="","",IF(LEN(Schema!A672)=2,1,IF(LEN(Schema!B672)=2,10,IF(LEN(Schema!C672)=2,100,IF(LEN(Schema!D672)=2,1000,IF(LEN(Schema!E672)=2,10000,0))))))</f>
        <v>10</v>
      </c>
      <c r="D659" s="52">
        <f t="shared" si="89"/>
        <v>10</v>
      </c>
      <c r="E659" s="52">
        <f>IF(A659="","",SUM(Tabel2[[#This Row],[I1]:[I2]]))</f>
        <v>20</v>
      </c>
      <c r="F659" s="53" t="str">
        <f t="shared" si="90"/>
        <v>PP</v>
      </c>
      <c r="G659" s="53" t="str">
        <f t="shared" si="91"/>
        <v>VS</v>
      </c>
      <c r="H659" s="53" t="str">
        <f t="shared" si="92"/>
        <v/>
      </c>
      <c r="I659" s="53" t="str">
        <f t="shared" si="93"/>
        <v/>
      </c>
      <c r="J659" s="53" t="str">
        <f t="shared" si="94"/>
        <v/>
      </c>
      <c r="K659" s="53" t="str">
        <f t="shared" si="95"/>
        <v>PP/VS</v>
      </c>
      <c r="L659" t="str">
        <f>IF(C659="","",IF(LEN(Tabel2[[#This Row],[Entiteit of attribuut]])=2,"",Tabel2[[#This Row],[Entiteit]]&amp;"_"&amp;Tabel2[[#This Row],[Entiteit of attribuut]]))</f>
        <v/>
      </c>
      <c r="M659" t="str">
        <f>IF(Schema!K672="","",Schema!K672)</f>
        <v/>
      </c>
      <c r="N659" t="str">
        <f>IF(Schema!L672="","",Schema!L672)</f>
        <v/>
      </c>
      <c r="O659" t="str">
        <f>IF(Schema!M672="","",Schema!M672)</f>
        <v/>
      </c>
      <c r="P659" t="str">
        <f>IF(Schema!N672="","",Schema!N672)</f>
        <v/>
      </c>
      <c r="Q659" t="str">
        <f>IF(Schema!P672="","",Schema!P672)</f>
        <v>LEEG</v>
      </c>
    </row>
    <row r="660" spans="1:17" x14ac:dyDescent="0.2">
      <c r="A660" t="str">
        <f>Schema!A673&amp;Schema!B673&amp;Schema!C673&amp;Schema!D673&amp;Schema!E673&amp;Schema!F673</f>
        <v>BYZVVE</v>
      </c>
      <c r="B660" t="str">
        <f t="shared" si="88"/>
        <v>VS</v>
      </c>
      <c r="C660" s="52">
        <f>IF(A660="","",IF(LEN(Schema!A673)=2,1,IF(LEN(Schema!B673)=2,10,IF(LEN(Schema!C673)=2,100,IF(LEN(Schema!D673)=2,1000,IF(LEN(Schema!E673)=2,10000,0))))))</f>
        <v>0</v>
      </c>
      <c r="D660" s="52">
        <f t="shared" si="89"/>
        <v>10</v>
      </c>
      <c r="E660" s="52">
        <f>IF(A660="","",SUM(Tabel2[[#This Row],[I1]:[I2]]))</f>
        <v>10</v>
      </c>
      <c r="F660" s="53" t="str">
        <f t="shared" si="90"/>
        <v>PP</v>
      </c>
      <c r="G660" s="53" t="str">
        <f t="shared" si="91"/>
        <v>VS</v>
      </c>
      <c r="H660" s="53" t="str">
        <f t="shared" si="92"/>
        <v/>
      </c>
      <c r="I660" s="53" t="str">
        <f t="shared" si="93"/>
        <v/>
      </c>
      <c r="J660" s="53" t="str">
        <f t="shared" si="94"/>
        <v/>
      </c>
      <c r="K660" s="53" t="str">
        <f t="shared" si="95"/>
        <v>PP/VS</v>
      </c>
      <c r="L660" t="str">
        <f>IF(C660="","",IF(LEN(Tabel2[[#This Row],[Entiteit of attribuut]])=2,"",Tabel2[[#This Row],[Entiteit]]&amp;"_"&amp;Tabel2[[#This Row],[Entiteit of attribuut]]))</f>
        <v>VS_BYZVVE</v>
      </c>
      <c r="M660" t="str">
        <f>IF(Schema!K673="","",Schema!K673)</f>
        <v/>
      </c>
      <c r="N660" t="str">
        <f>IF(Schema!L673="","",Schema!L673)</f>
        <v/>
      </c>
      <c r="O660" t="str">
        <f>IF(Schema!M673="","",Schema!M673)</f>
        <v/>
      </c>
      <c r="P660" t="str">
        <f>IF(Schema!N673="","",Schema!N673)</f>
        <v/>
      </c>
      <c r="Q660" t="str">
        <f>IF(Schema!P673="","",Schema!P673)</f>
        <v>LEEG</v>
      </c>
    </row>
    <row r="661" spans="1:17" x14ac:dyDescent="0.2">
      <c r="A661" t="str">
        <f>Schema!A674&amp;Schema!B674&amp;Schema!C674&amp;Schema!D674&amp;Schema!E674&amp;Schema!F674</f>
        <v>BYZVVET</v>
      </c>
      <c r="B661" t="str">
        <f t="shared" si="88"/>
        <v>VS</v>
      </c>
      <c r="C661" s="52">
        <f>IF(A661="","",IF(LEN(Schema!A674)=2,1,IF(LEN(Schema!B674)=2,10,IF(LEN(Schema!C674)=2,100,IF(LEN(Schema!D674)=2,1000,IF(LEN(Schema!E674)=2,10000,0))))))</f>
        <v>0</v>
      </c>
      <c r="D661" s="52">
        <f t="shared" si="89"/>
        <v>10</v>
      </c>
      <c r="E661" s="52">
        <f>IF(A661="","",SUM(Tabel2[[#This Row],[I1]:[I2]]))</f>
        <v>10</v>
      </c>
      <c r="F661" s="53" t="str">
        <f t="shared" si="90"/>
        <v>PP</v>
      </c>
      <c r="G661" s="53" t="str">
        <f t="shared" si="91"/>
        <v>VS</v>
      </c>
      <c r="H661" s="53" t="str">
        <f t="shared" si="92"/>
        <v/>
      </c>
      <c r="I661" s="53" t="str">
        <f t="shared" si="93"/>
        <v/>
      </c>
      <c r="J661" s="53" t="str">
        <f t="shared" si="94"/>
        <v/>
      </c>
      <c r="K661" s="53" t="str">
        <f t="shared" si="95"/>
        <v>PP/VS</v>
      </c>
      <c r="L661" t="str">
        <f>IF(C661="","",IF(LEN(Tabel2[[#This Row],[Entiteit of attribuut]])=2,"",Tabel2[[#This Row],[Entiteit]]&amp;"_"&amp;Tabel2[[#This Row],[Entiteit of attribuut]]))</f>
        <v>VS_BYZVVET</v>
      </c>
      <c r="M661" t="str">
        <f>IF(Schema!K674="","",Schema!K674)</f>
        <v/>
      </c>
      <c r="N661" t="str">
        <f>IF(Schema!L674="","",Schema!L674)</f>
        <v/>
      </c>
      <c r="O661" t="str">
        <f>IF(Schema!M674="","",Schema!M674)</f>
        <v/>
      </c>
      <c r="P661" t="str">
        <f>IF(Schema!N674="","",Schema!N674)</f>
        <v/>
      </c>
      <c r="Q661" t="str">
        <f>IF(Schema!P674="","",Schema!P674)</f>
        <v>LEEG</v>
      </c>
    </row>
    <row r="662" spans="1:17" x14ac:dyDescent="0.2">
      <c r="A662" t="str">
        <f>Schema!A675&amp;Schema!B675&amp;Schema!C675&amp;Schema!D675&amp;Schema!E675&amp;Schema!F675</f>
        <v>EIMAVVE</v>
      </c>
      <c r="B662" t="str">
        <f t="shared" si="88"/>
        <v>VS</v>
      </c>
      <c r="C662" s="52">
        <f>IF(A662="","",IF(LEN(Schema!A675)=2,1,IF(LEN(Schema!B675)=2,10,IF(LEN(Schema!C675)=2,100,IF(LEN(Schema!D675)=2,1000,IF(LEN(Schema!E675)=2,10000,0))))))</f>
        <v>0</v>
      </c>
      <c r="D662" s="52">
        <f t="shared" si="89"/>
        <v>10</v>
      </c>
      <c r="E662" s="52">
        <f>IF(A662="","",SUM(Tabel2[[#This Row],[I1]:[I2]]))</f>
        <v>10</v>
      </c>
      <c r="F662" s="53" t="str">
        <f t="shared" si="90"/>
        <v>PP</v>
      </c>
      <c r="G662" s="53" t="str">
        <f t="shared" si="91"/>
        <v>VS</v>
      </c>
      <c r="H662" s="53" t="str">
        <f t="shared" si="92"/>
        <v/>
      </c>
      <c r="I662" s="53" t="str">
        <f t="shared" si="93"/>
        <v/>
      </c>
      <c r="J662" s="53" t="str">
        <f t="shared" si="94"/>
        <v/>
      </c>
      <c r="K662" s="53" t="str">
        <f t="shared" si="95"/>
        <v>PP/VS</v>
      </c>
      <c r="L662" t="str">
        <f>IF(C662="","",IF(LEN(Tabel2[[#This Row],[Entiteit of attribuut]])=2,"",Tabel2[[#This Row],[Entiteit]]&amp;"_"&amp;Tabel2[[#This Row],[Entiteit of attribuut]]))</f>
        <v>VS_EIMAVVE</v>
      </c>
      <c r="M662" t="str">
        <f>IF(Schema!K675="","",Schema!K675)</f>
        <v/>
      </c>
      <c r="N662" t="str">
        <f>IF(Schema!L675="","",Schema!L675)</f>
        <v/>
      </c>
      <c r="O662" t="str">
        <f>IF(Schema!M675="","",Schema!M675)</f>
        <v/>
      </c>
      <c r="P662" t="str">
        <f>IF(Schema!N675="","",Schema!N675)</f>
        <v/>
      </c>
      <c r="Q662" t="str">
        <f>IF(Schema!P675="","",Schema!P675)</f>
        <v>LEEG</v>
      </c>
    </row>
    <row r="663" spans="1:17" x14ac:dyDescent="0.2">
      <c r="A663" t="str">
        <f>Schema!A676&amp;Schema!B676&amp;Schema!C676&amp;Schema!D676&amp;Schema!E676&amp;Schema!F676</f>
        <v>ENTITEI</v>
      </c>
      <c r="B663" t="str">
        <f t="shared" si="88"/>
        <v>VS</v>
      </c>
      <c r="C663" s="52">
        <f>IF(A663="","",IF(LEN(Schema!A676)=2,1,IF(LEN(Schema!B676)=2,10,IF(LEN(Schema!C676)=2,100,IF(LEN(Schema!D676)=2,1000,IF(LEN(Schema!E676)=2,10000,0))))))</f>
        <v>0</v>
      </c>
      <c r="D663" s="52">
        <f t="shared" si="89"/>
        <v>10</v>
      </c>
      <c r="E663" s="52">
        <f>IF(A663="","",SUM(Tabel2[[#This Row],[I1]:[I2]]))</f>
        <v>10</v>
      </c>
      <c r="F663" s="53" t="str">
        <f t="shared" si="90"/>
        <v>PP</v>
      </c>
      <c r="G663" s="53" t="str">
        <f t="shared" si="91"/>
        <v>VS</v>
      </c>
      <c r="H663" s="53" t="str">
        <f t="shared" si="92"/>
        <v/>
      </c>
      <c r="I663" s="53" t="str">
        <f t="shared" si="93"/>
        <v/>
      </c>
      <c r="J663" s="53" t="str">
        <f t="shared" si="94"/>
        <v/>
      </c>
      <c r="K663" s="53" t="str">
        <f t="shared" si="95"/>
        <v>PP/VS</v>
      </c>
      <c r="L663" t="str">
        <f>IF(C663="","",IF(LEN(Tabel2[[#This Row],[Entiteit of attribuut]])=2,"",Tabel2[[#This Row],[Entiteit]]&amp;"_"&amp;Tabel2[[#This Row],[Entiteit of attribuut]]))</f>
        <v>VS_ENTITEI</v>
      </c>
      <c r="M663" t="str">
        <f>IF(Schema!K676="","",Schema!K676)</f>
        <v/>
      </c>
      <c r="N663" t="str">
        <f>IF(Schema!L676="","",Schema!L676)</f>
        <v/>
      </c>
      <c r="O663" t="str">
        <f>IF(Schema!M676="","",Schema!M676)</f>
        <v/>
      </c>
      <c r="P663" t="str">
        <f>IF(Schema!N676="","",Schema!N676)</f>
        <v/>
      </c>
      <c r="Q663" t="str">
        <f>IF(Schema!P676="","",Schema!P676)</f>
        <v>LEEG</v>
      </c>
    </row>
    <row r="664" spans="1:17" x14ac:dyDescent="0.2">
      <c r="A664" t="str">
        <f>Schema!A677&amp;Schema!B677&amp;Schema!C677&amp;Schema!D677&amp;Schema!E677&amp;Schema!F677</f>
        <v>ENTREF</v>
      </c>
      <c r="B664" t="str">
        <f t="shared" si="88"/>
        <v>VS</v>
      </c>
      <c r="C664" s="52">
        <f>IF(A664="","",IF(LEN(Schema!A677)=2,1,IF(LEN(Schema!B677)=2,10,IF(LEN(Schema!C677)=2,100,IF(LEN(Schema!D677)=2,1000,IF(LEN(Schema!E677)=2,10000,0))))))</f>
        <v>0</v>
      </c>
      <c r="D664" s="52">
        <f t="shared" si="89"/>
        <v>10</v>
      </c>
      <c r="E664" s="52">
        <f>IF(A664="","",SUM(Tabel2[[#This Row],[I1]:[I2]]))</f>
        <v>10</v>
      </c>
      <c r="F664" s="53" t="str">
        <f t="shared" si="90"/>
        <v>PP</v>
      </c>
      <c r="G664" s="53" t="str">
        <f t="shared" si="91"/>
        <v>VS</v>
      </c>
      <c r="H664" s="53" t="str">
        <f t="shared" si="92"/>
        <v/>
      </c>
      <c r="I664" s="53" t="str">
        <f t="shared" si="93"/>
        <v/>
      </c>
      <c r="J664" s="53" t="str">
        <f t="shared" si="94"/>
        <v/>
      </c>
      <c r="K664" s="53" t="str">
        <f t="shared" si="95"/>
        <v>PP/VS</v>
      </c>
      <c r="L664" t="str">
        <f>IF(C664="","",IF(LEN(Tabel2[[#This Row],[Entiteit of attribuut]])=2,"",Tabel2[[#This Row],[Entiteit]]&amp;"_"&amp;Tabel2[[#This Row],[Entiteit of attribuut]]))</f>
        <v>VS_ENTREF</v>
      </c>
      <c r="M664" t="str">
        <f>IF(Schema!K677="","",Schema!K677)</f>
        <v/>
      </c>
      <c r="N664" t="str">
        <f>IF(Schema!L677="","",Schema!L677)</f>
        <v/>
      </c>
      <c r="O664" t="str">
        <f>IF(Schema!M677="","",Schema!M677)</f>
        <v/>
      </c>
      <c r="P664" t="str">
        <f>IF(Schema!N677="","",Schema!N677)</f>
        <v/>
      </c>
      <c r="Q664" t="str">
        <f>IF(Schema!P677="","",Schema!P677)</f>
        <v>LEEG</v>
      </c>
    </row>
    <row r="665" spans="1:17" x14ac:dyDescent="0.2">
      <c r="A665" t="str">
        <f>Schema!A678&amp;Schema!B678&amp;Schema!C678&amp;Schema!D678&amp;Schema!E678&amp;Schema!F678</f>
        <v>HFDVVE</v>
      </c>
      <c r="B665" t="str">
        <f t="shared" si="88"/>
        <v>VS</v>
      </c>
      <c r="C665" s="52">
        <f>IF(A665="","",IF(LEN(Schema!A678)=2,1,IF(LEN(Schema!B678)=2,10,IF(LEN(Schema!C678)=2,100,IF(LEN(Schema!D678)=2,1000,IF(LEN(Schema!E678)=2,10000,0))))))</f>
        <v>0</v>
      </c>
      <c r="D665" s="52">
        <f t="shared" si="89"/>
        <v>10</v>
      </c>
      <c r="E665" s="52">
        <f>IF(A665="","",SUM(Tabel2[[#This Row],[I1]:[I2]]))</f>
        <v>10</v>
      </c>
      <c r="F665" s="53" t="str">
        <f t="shared" si="90"/>
        <v>PP</v>
      </c>
      <c r="G665" s="53" t="str">
        <f t="shared" si="91"/>
        <v>VS</v>
      </c>
      <c r="H665" s="53" t="str">
        <f t="shared" si="92"/>
        <v/>
      </c>
      <c r="I665" s="53" t="str">
        <f t="shared" si="93"/>
        <v/>
      </c>
      <c r="J665" s="53" t="str">
        <f t="shared" si="94"/>
        <v/>
      </c>
      <c r="K665" s="53" t="str">
        <f t="shared" si="95"/>
        <v>PP/VS</v>
      </c>
      <c r="L665" t="str">
        <f>IF(C665="","",IF(LEN(Tabel2[[#This Row],[Entiteit of attribuut]])=2,"",Tabel2[[#This Row],[Entiteit]]&amp;"_"&amp;Tabel2[[#This Row],[Entiteit of attribuut]]))</f>
        <v>VS_HFDVVE</v>
      </c>
      <c r="M665" t="str">
        <f>IF(Schema!K678="","",Schema!K678)</f>
        <v/>
      </c>
      <c r="N665" t="str">
        <f>IF(Schema!L678="","",Schema!L678)</f>
        <v/>
      </c>
      <c r="O665" t="str">
        <f>IF(Schema!M678="","",Schema!M678)</f>
        <v/>
      </c>
      <c r="P665" t="str">
        <f>IF(Schema!N678="","",Schema!N678)</f>
        <v/>
      </c>
      <c r="Q665" t="str">
        <f>IF(Schema!P678="","",Schema!P678)</f>
        <v>LEEG</v>
      </c>
    </row>
    <row r="666" spans="1:17" x14ac:dyDescent="0.2">
      <c r="A666" t="str">
        <f>Schema!A679&amp;Schema!B679&amp;Schema!C679&amp;Schema!D679&amp;Schema!E679&amp;Schema!F679</f>
        <v>HNDORG</v>
      </c>
      <c r="B666" t="str">
        <f t="shared" si="88"/>
        <v>VS</v>
      </c>
      <c r="C666" s="52">
        <f>IF(A666="","",IF(LEN(Schema!A679)=2,1,IF(LEN(Schema!B679)=2,10,IF(LEN(Schema!C679)=2,100,IF(LEN(Schema!D679)=2,1000,IF(LEN(Schema!E679)=2,10000,0))))))</f>
        <v>0</v>
      </c>
      <c r="D666" s="52">
        <f t="shared" si="89"/>
        <v>10</v>
      </c>
      <c r="E666" s="52">
        <f>IF(A666="","",SUM(Tabel2[[#This Row],[I1]:[I2]]))</f>
        <v>10</v>
      </c>
      <c r="F666" s="53" t="str">
        <f t="shared" si="90"/>
        <v>PP</v>
      </c>
      <c r="G666" s="53" t="str">
        <f t="shared" si="91"/>
        <v>VS</v>
      </c>
      <c r="H666" s="53" t="str">
        <f t="shared" si="92"/>
        <v/>
      </c>
      <c r="I666" s="53" t="str">
        <f t="shared" si="93"/>
        <v/>
      </c>
      <c r="J666" s="53" t="str">
        <f t="shared" si="94"/>
        <v/>
      </c>
      <c r="K666" s="53" t="str">
        <f t="shared" si="95"/>
        <v>PP/VS</v>
      </c>
      <c r="L666" t="str">
        <f>IF(C666="","",IF(LEN(Tabel2[[#This Row],[Entiteit of attribuut]])=2,"",Tabel2[[#This Row],[Entiteit]]&amp;"_"&amp;Tabel2[[#This Row],[Entiteit of attribuut]]))</f>
        <v>VS_HNDORG</v>
      </c>
      <c r="M666" t="str">
        <f>IF(Schema!K679="","",Schema!K679)</f>
        <v/>
      </c>
      <c r="N666" t="str">
        <f>IF(Schema!L679="","",Schema!L679)</f>
        <v/>
      </c>
      <c r="O666" t="str">
        <f>IF(Schema!M679="","",Schema!M679)</f>
        <v/>
      </c>
      <c r="P666" t="str">
        <f>IF(Schema!N679="","",Schema!N679)</f>
        <v/>
      </c>
      <c r="Q666" t="str">
        <f>IF(Schema!P679="","",Schema!P679)</f>
        <v>V</v>
      </c>
    </row>
    <row r="667" spans="1:17" x14ac:dyDescent="0.2">
      <c r="A667" t="str">
        <f>Schema!A680&amp;Schema!B680&amp;Schema!C680&amp;Schema!D680&amp;Schema!E680&amp;Schema!F680</f>
        <v>KADAAND</v>
      </c>
      <c r="B667" t="str">
        <f t="shared" si="88"/>
        <v>VS</v>
      </c>
      <c r="C667" s="52">
        <f>IF(A667="","",IF(LEN(Schema!A680)=2,1,IF(LEN(Schema!B680)=2,10,IF(LEN(Schema!C680)=2,100,IF(LEN(Schema!D680)=2,1000,IF(LEN(Schema!E680)=2,10000,0))))))</f>
        <v>0</v>
      </c>
      <c r="D667" s="52">
        <f t="shared" si="89"/>
        <v>10</v>
      </c>
      <c r="E667" s="52">
        <f>IF(A667="","",SUM(Tabel2[[#This Row],[I1]:[I2]]))</f>
        <v>10</v>
      </c>
      <c r="F667" s="53" t="str">
        <f t="shared" si="90"/>
        <v>PP</v>
      </c>
      <c r="G667" s="53" t="str">
        <f t="shared" si="91"/>
        <v>VS</v>
      </c>
      <c r="H667" s="53" t="str">
        <f t="shared" si="92"/>
        <v/>
      </c>
      <c r="I667" s="53" t="str">
        <f t="shared" si="93"/>
        <v/>
      </c>
      <c r="J667" s="53" t="str">
        <f t="shared" si="94"/>
        <v/>
      </c>
      <c r="K667" s="53" t="str">
        <f t="shared" si="95"/>
        <v>PP/VS</v>
      </c>
      <c r="L667" t="str">
        <f>IF(C667="","",IF(LEN(Tabel2[[#This Row],[Entiteit of attribuut]])=2,"",Tabel2[[#This Row],[Entiteit]]&amp;"_"&amp;Tabel2[[#This Row],[Entiteit of attribuut]]))</f>
        <v>VS_KADAAND</v>
      </c>
      <c r="M667" t="str">
        <f>IF(Schema!K680="","",Schema!K680)</f>
        <v/>
      </c>
      <c r="N667" t="str">
        <f>IF(Schema!L680="","",Schema!L680)</f>
        <v/>
      </c>
      <c r="O667" t="str">
        <f>IF(Schema!M680="","",Schema!M680)</f>
        <v/>
      </c>
      <c r="P667" t="str">
        <f>IF(Schema!N680="","",Schema!N680)</f>
        <v/>
      </c>
      <c r="Q667" t="str">
        <f>IF(Schema!P680="","",Schema!P680)</f>
        <v>LEEG</v>
      </c>
    </row>
    <row r="668" spans="1:17" x14ac:dyDescent="0.2">
      <c r="A668" t="str">
        <f>Schema!A681&amp;Schema!B681&amp;Schema!C681&amp;Schema!D681&amp;Schema!E681&amp;Schema!F681</f>
        <v>NRHNDRG</v>
      </c>
      <c r="B668" t="str">
        <f t="shared" si="88"/>
        <v>VS</v>
      </c>
      <c r="C668" s="52">
        <f>IF(A668="","",IF(LEN(Schema!A681)=2,1,IF(LEN(Schema!B681)=2,10,IF(LEN(Schema!C681)=2,100,IF(LEN(Schema!D681)=2,1000,IF(LEN(Schema!E681)=2,10000,0))))))</f>
        <v>0</v>
      </c>
      <c r="D668" s="52">
        <f t="shared" si="89"/>
        <v>10</v>
      </c>
      <c r="E668" s="52">
        <f>IF(A668="","",SUM(Tabel2[[#This Row],[I1]:[I2]]))</f>
        <v>10</v>
      </c>
      <c r="F668" s="53" t="str">
        <f t="shared" si="90"/>
        <v>PP</v>
      </c>
      <c r="G668" s="53" t="str">
        <f t="shared" si="91"/>
        <v>VS</v>
      </c>
      <c r="H668" s="53" t="str">
        <f t="shared" si="92"/>
        <v/>
      </c>
      <c r="I668" s="53" t="str">
        <f t="shared" si="93"/>
        <v/>
      </c>
      <c r="J668" s="53" t="str">
        <f t="shared" si="94"/>
        <v/>
      </c>
      <c r="K668" s="53" t="str">
        <f t="shared" si="95"/>
        <v>PP/VS</v>
      </c>
      <c r="L668" t="str">
        <f>IF(C668="","",IF(LEN(Tabel2[[#This Row],[Entiteit of attribuut]])=2,"",Tabel2[[#This Row],[Entiteit]]&amp;"_"&amp;Tabel2[[#This Row],[Entiteit of attribuut]]))</f>
        <v>VS_NRHNDRG</v>
      </c>
      <c r="M668" t="str">
        <f>IF(Schema!K681="","",Schema!K681)</f>
        <v/>
      </c>
      <c r="N668" t="str">
        <f>IF(Schema!L681="","",Schema!L681)</f>
        <v/>
      </c>
      <c r="O668" t="str">
        <f>IF(Schema!M681="","",Schema!M681)</f>
        <v/>
      </c>
      <c r="P668" t="str">
        <f>IF(Schema!N681="","",Schema!N681)</f>
        <v/>
      </c>
      <c r="Q668" t="str">
        <f>IF(Schema!P681="","",Schema!P681)</f>
        <v>O</v>
      </c>
    </row>
    <row r="669" spans="1:17" x14ac:dyDescent="0.2">
      <c r="A669" t="str">
        <f>Schema!A682&amp;Schema!B682&amp;Schema!C682&amp;Schema!D682&amp;Schema!E682&amp;Schema!F682</f>
        <v>VRWRKCD</v>
      </c>
      <c r="B669" t="str">
        <f t="shared" si="88"/>
        <v>VS</v>
      </c>
      <c r="C669" s="52">
        <f>IF(A669="","",IF(LEN(Schema!A682)=2,1,IF(LEN(Schema!B682)=2,10,IF(LEN(Schema!C682)=2,100,IF(LEN(Schema!D682)=2,1000,IF(LEN(Schema!E682)=2,10000,0))))))</f>
        <v>0</v>
      </c>
      <c r="D669" s="52">
        <f t="shared" si="89"/>
        <v>10</v>
      </c>
      <c r="E669" s="52">
        <f>IF(A669="","",SUM(Tabel2[[#This Row],[I1]:[I2]]))</f>
        <v>10</v>
      </c>
      <c r="F669" s="53" t="str">
        <f t="shared" si="90"/>
        <v>PP</v>
      </c>
      <c r="G669" s="53" t="str">
        <f t="shared" si="91"/>
        <v>VS</v>
      </c>
      <c r="H669" s="53" t="str">
        <f t="shared" si="92"/>
        <v/>
      </c>
      <c r="I669" s="53" t="str">
        <f t="shared" si="93"/>
        <v/>
      </c>
      <c r="J669" s="53" t="str">
        <f t="shared" si="94"/>
        <v/>
      </c>
      <c r="K669" s="53" t="str">
        <f t="shared" si="95"/>
        <v>PP/VS</v>
      </c>
      <c r="L669" t="str">
        <f>IF(C669="","",IF(LEN(Tabel2[[#This Row],[Entiteit of attribuut]])=2,"",Tabel2[[#This Row],[Entiteit]]&amp;"_"&amp;Tabel2[[#This Row],[Entiteit of attribuut]]))</f>
        <v>VS_VRWRKCD</v>
      </c>
      <c r="M669" t="str">
        <f>IF(Schema!K682="","",Schema!K682)</f>
        <v/>
      </c>
      <c r="N669" t="str">
        <f>IF(Schema!L682="","",Schema!L682)</f>
        <v/>
      </c>
      <c r="O669" t="str">
        <f>IF(Schema!M682="","",Schema!M682)</f>
        <v/>
      </c>
      <c r="P669" t="str">
        <f>IF(Schema!N682="","",Schema!N682)</f>
        <v/>
      </c>
      <c r="Q669" t="str">
        <f>IF(Schema!P682="","",Schema!P682)</f>
        <v>LEEG</v>
      </c>
    </row>
    <row r="670" spans="1:17" x14ac:dyDescent="0.2">
      <c r="A670" t="str">
        <f>Schema!A683&amp;Schema!B683&amp;Schema!C683&amp;Schema!D683&amp;Schema!E683&amp;Schema!F683</f>
        <v>VVEBEST</v>
      </c>
      <c r="B670" t="str">
        <f t="shared" si="88"/>
        <v>VS</v>
      </c>
      <c r="C670" s="52">
        <f>IF(A670="","",IF(LEN(Schema!A683)=2,1,IF(LEN(Schema!B683)=2,10,IF(LEN(Schema!C683)=2,100,IF(LEN(Schema!D683)=2,1000,IF(LEN(Schema!E683)=2,10000,0))))))</f>
        <v>0</v>
      </c>
      <c r="D670" s="52">
        <f t="shared" si="89"/>
        <v>10</v>
      </c>
      <c r="E670" s="52">
        <f>IF(A670="","",SUM(Tabel2[[#This Row],[I1]:[I2]]))</f>
        <v>10</v>
      </c>
      <c r="F670" s="53" t="str">
        <f t="shared" si="90"/>
        <v>PP</v>
      </c>
      <c r="G670" s="53" t="str">
        <f t="shared" si="91"/>
        <v>VS</v>
      </c>
      <c r="H670" s="53" t="str">
        <f t="shared" si="92"/>
        <v/>
      </c>
      <c r="I670" s="53" t="str">
        <f t="shared" si="93"/>
        <v/>
      </c>
      <c r="J670" s="53" t="str">
        <f t="shared" si="94"/>
        <v/>
      </c>
      <c r="K670" s="53" t="str">
        <f t="shared" si="95"/>
        <v>PP/VS</v>
      </c>
      <c r="L670" t="str">
        <f>IF(C670="","",IF(LEN(Tabel2[[#This Row],[Entiteit of attribuut]])=2,"",Tabel2[[#This Row],[Entiteit]]&amp;"_"&amp;Tabel2[[#This Row],[Entiteit of attribuut]]))</f>
        <v>VS_VVEBEST</v>
      </c>
      <c r="M670" t="str">
        <f>IF(Schema!K683="","",Schema!K683)</f>
        <v/>
      </c>
      <c r="N670" t="str">
        <f>IF(Schema!L683="","",Schema!L683)</f>
        <v/>
      </c>
      <c r="O670" t="str">
        <f>IF(Schema!M683="","",Schema!M683)</f>
        <v/>
      </c>
      <c r="P670" t="str">
        <f>IF(Schema!N683="","",Schema!N683)</f>
        <v/>
      </c>
      <c r="Q670" t="str">
        <f>IF(Schema!P683="","",Schema!P683)</f>
        <v>LEEG</v>
      </c>
    </row>
    <row r="671" spans="1:17" x14ac:dyDescent="0.2">
      <c r="A671" t="str">
        <f>Schema!A684&amp;Schema!B684&amp;Schema!C684&amp;Schema!D684&amp;Schema!E684&amp;Schema!F684</f>
        <v>VVECVF</v>
      </c>
      <c r="B671" t="str">
        <f t="shared" si="88"/>
        <v>VS</v>
      </c>
      <c r="C671" s="52">
        <f>IF(A671="","",IF(LEN(Schema!A684)=2,1,IF(LEN(Schema!B684)=2,10,IF(LEN(Schema!C684)=2,100,IF(LEN(Schema!D684)=2,1000,IF(LEN(Schema!E684)=2,10000,0))))))</f>
        <v>0</v>
      </c>
      <c r="D671" s="52">
        <f t="shared" si="89"/>
        <v>10</v>
      </c>
      <c r="E671" s="52">
        <f>IF(A671="","",SUM(Tabel2[[#This Row],[I1]:[I2]]))</f>
        <v>10</v>
      </c>
      <c r="F671" s="53" t="str">
        <f t="shared" si="90"/>
        <v>PP</v>
      </c>
      <c r="G671" s="53" t="str">
        <f t="shared" si="91"/>
        <v>VS</v>
      </c>
      <c r="H671" s="53" t="str">
        <f t="shared" si="92"/>
        <v/>
      </c>
      <c r="I671" s="53" t="str">
        <f t="shared" si="93"/>
        <v/>
      </c>
      <c r="J671" s="53" t="str">
        <f t="shared" si="94"/>
        <v/>
      </c>
      <c r="K671" s="53" t="str">
        <f t="shared" si="95"/>
        <v>PP/VS</v>
      </c>
      <c r="L671" t="str">
        <f>IF(C671="","",IF(LEN(Tabel2[[#This Row],[Entiteit of attribuut]])=2,"",Tabel2[[#This Row],[Entiteit]]&amp;"_"&amp;Tabel2[[#This Row],[Entiteit of attribuut]]))</f>
        <v>VS_VVECVF</v>
      </c>
      <c r="M671" t="str">
        <f>IF(Schema!K684="","",Schema!K684)</f>
        <v/>
      </c>
      <c r="N671" t="str">
        <f>IF(Schema!L684="","",Schema!L684)</f>
        <v/>
      </c>
      <c r="O671" t="str">
        <f>IF(Schema!M684="","",Schema!M684)</f>
        <v/>
      </c>
      <c r="P671" t="str">
        <f>IF(Schema!N684="","",Schema!N684)</f>
        <v/>
      </c>
      <c r="Q671" t="str">
        <f>IF(Schema!P684="","",Schema!P684)</f>
        <v>LEEG</v>
      </c>
    </row>
    <row r="672" spans="1:17" x14ac:dyDescent="0.2">
      <c r="A672" t="str">
        <f>Schema!A685&amp;Schema!B685&amp;Schema!C685&amp;Schema!D685&amp;Schema!E685&amp;Schema!F685</f>
        <v>VVEFON</v>
      </c>
      <c r="B672" t="str">
        <f t="shared" si="88"/>
        <v>VS</v>
      </c>
      <c r="C672" s="52">
        <f>IF(A672="","",IF(LEN(Schema!A685)=2,1,IF(LEN(Schema!B685)=2,10,IF(LEN(Schema!C685)=2,100,IF(LEN(Schema!D685)=2,1000,IF(LEN(Schema!E685)=2,10000,0))))))</f>
        <v>0</v>
      </c>
      <c r="D672" s="52">
        <f t="shared" si="89"/>
        <v>10</v>
      </c>
      <c r="E672" s="52">
        <f>IF(A672="","",SUM(Tabel2[[#This Row],[I1]:[I2]]))</f>
        <v>10</v>
      </c>
      <c r="F672" s="53" t="str">
        <f t="shared" si="90"/>
        <v>PP</v>
      </c>
      <c r="G672" s="53" t="str">
        <f t="shared" si="91"/>
        <v>VS</v>
      </c>
      <c r="H672" s="53" t="str">
        <f t="shared" si="92"/>
        <v/>
      </c>
      <c r="I672" s="53" t="str">
        <f t="shared" si="93"/>
        <v/>
      </c>
      <c r="J672" s="53" t="str">
        <f t="shared" si="94"/>
        <v/>
      </c>
      <c r="K672" s="53" t="str">
        <f t="shared" si="95"/>
        <v>PP/VS</v>
      </c>
      <c r="L672" t="str">
        <f>IF(C672="","",IF(LEN(Tabel2[[#This Row],[Entiteit of attribuut]])=2,"",Tabel2[[#This Row],[Entiteit]]&amp;"_"&amp;Tabel2[[#This Row],[Entiteit of attribuut]]))</f>
        <v>VS_VVEFON</v>
      </c>
      <c r="M672" t="str">
        <f>IF(Schema!K685="","",Schema!K685)</f>
        <v/>
      </c>
      <c r="N672" t="str">
        <f>IF(Schema!L685="","",Schema!L685)</f>
        <v/>
      </c>
      <c r="O672" t="str">
        <f>IF(Schema!M685="","",Schema!M685)</f>
        <v/>
      </c>
      <c r="P672" t="str">
        <f>IF(Schema!N685="","",Schema!N685)</f>
        <v/>
      </c>
      <c r="Q672" t="str">
        <f>IF(Schema!P685="","",Schema!P685)</f>
        <v>LEEG</v>
      </c>
    </row>
    <row r="673" spans="1:17" x14ac:dyDescent="0.2">
      <c r="A673" t="str">
        <f>Schema!A686&amp;Schema!B686&amp;Schema!C686&amp;Schema!D686&amp;Schema!E686&amp;Schema!F686</f>
        <v>VVEIDEN</v>
      </c>
      <c r="B673" t="str">
        <f t="shared" si="88"/>
        <v>VS</v>
      </c>
      <c r="C673" s="52">
        <f>IF(A673="","",IF(LEN(Schema!A686)=2,1,IF(LEN(Schema!B686)=2,10,IF(LEN(Schema!C686)=2,100,IF(LEN(Schema!D686)=2,1000,IF(LEN(Schema!E686)=2,10000,0))))))</f>
        <v>0</v>
      </c>
      <c r="D673" s="52">
        <f t="shared" si="89"/>
        <v>10</v>
      </c>
      <c r="E673" s="52">
        <f>IF(A673="","",SUM(Tabel2[[#This Row],[I1]:[I2]]))</f>
        <v>10</v>
      </c>
      <c r="F673" s="53" t="str">
        <f t="shared" si="90"/>
        <v>PP</v>
      </c>
      <c r="G673" s="53" t="str">
        <f t="shared" si="91"/>
        <v>VS</v>
      </c>
      <c r="H673" s="53" t="str">
        <f t="shared" si="92"/>
        <v/>
      </c>
      <c r="I673" s="53" t="str">
        <f t="shared" si="93"/>
        <v/>
      </c>
      <c r="J673" s="53" t="str">
        <f t="shared" si="94"/>
        <v/>
      </c>
      <c r="K673" s="53" t="str">
        <f t="shared" si="95"/>
        <v>PP/VS</v>
      </c>
      <c r="L673" t="str">
        <f>IF(C673="","",IF(LEN(Tabel2[[#This Row],[Entiteit of attribuut]])=2,"",Tabel2[[#This Row],[Entiteit]]&amp;"_"&amp;Tabel2[[#This Row],[Entiteit of attribuut]]))</f>
        <v>VS_VVEIDEN</v>
      </c>
      <c r="M673" t="str">
        <f>IF(Schema!K686="","",Schema!K686)</f>
        <v/>
      </c>
      <c r="N673" t="str">
        <f>IF(Schema!L686="","",Schema!L686)</f>
        <v/>
      </c>
      <c r="O673" t="str">
        <f>IF(Schema!M686="","",Schema!M686)</f>
        <v/>
      </c>
      <c r="P673" t="str">
        <f>IF(Schema!N686="","",Schema!N686)</f>
        <v/>
      </c>
      <c r="Q673" t="str">
        <f>IF(Schema!P686="","",Schema!P686)</f>
        <v>V</v>
      </c>
    </row>
    <row r="674" spans="1:17" x14ac:dyDescent="0.2">
      <c r="A674" t="str">
        <f>Schema!A687&amp;Schema!B687&amp;Schema!C687&amp;Schema!D687&amp;Schema!E687&amp;Schema!F687</f>
        <v>VVETYP</v>
      </c>
      <c r="B674" t="str">
        <f t="shared" si="88"/>
        <v>VS</v>
      </c>
      <c r="C674" s="52">
        <f>IF(A674="","",IF(LEN(Schema!A687)=2,1,IF(LEN(Schema!B687)=2,10,IF(LEN(Schema!C687)=2,100,IF(LEN(Schema!D687)=2,1000,IF(LEN(Schema!E687)=2,10000,0))))))</f>
        <v>0</v>
      </c>
      <c r="D674" s="52">
        <f t="shared" si="89"/>
        <v>10</v>
      </c>
      <c r="E674" s="52">
        <f>IF(A674="","",SUM(Tabel2[[#This Row],[I1]:[I2]]))</f>
        <v>10</v>
      </c>
      <c r="F674" s="53" t="str">
        <f t="shared" si="90"/>
        <v>PP</v>
      </c>
      <c r="G674" s="53" t="str">
        <f t="shared" si="91"/>
        <v>VS</v>
      </c>
      <c r="H674" s="53" t="str">
        <f t="shared" si="92"/>
        <v/>
      </c>
      <c r="I674" s="53" t="str">
        <f t="shared" si="93"/>
        <v/>
      </c>
      <c r="J674" s="53" t="str">
        <f t="shared" si="94"/>
        <v/>
      </c>
      <c r="K674" s="53" t="str">
        <f t="shared" si="95"/>
        <v>PP/VS</v>
      </c>
      <c r="L674" t="str">
        <f>IF(C674="","",IF(LEN(Tabel2[[#This Row],[Entiteit of attribuut]])=2,"",Tabel2[[#This Row],[Entiteit]]&amp;"_"&amp;Tabel2[[#This Row],[Entiteit of attribuut]]))</f>
        <v>VS_VVETYP</v>
      </c>
      <c r="M674" t="str">
        <f>IF(Schema!K687="","",Schema!K687)</f>
        <v/>
      </c>
      <c r="N674" t="str">
        <f>IF(Schema!L687="","",Schema!L687)</f>
        <v/>
      </c>
      <c r="O674" t="str">
        <f>IF(Schema!M687="","",Schema!M687)</f>
        <v/>
      </c>
      <c r="P674" t="str">
        <f>IF(Schema!N687="","",Schema!N687)</f>
        <v/>
      </c>
      <c r="Q674" t="str">
        <f>IF(Schema!P687="","",Schema!P687)</f>
        <v>O</v>
      </c>
    </row>
    <row r="675" spans="1:17" x14ac:dyDescent="0.2">
      <c r="A675" t="str">
        <f>Schema!A688&amp;Schema!B688&amp;Schema!C688&amp;Schema!D688&amp;Schema!E688&amp;Schema!F688</f>
        <v>XG</v>
      </c>
      <c r="B675" t="str">
        <f t="shared" si="88"/>
        <v>XG</v>
      </c>
      <c r="C675" s="52">
        <f>IF(A675="","",IF(LEN(Schema!A688)=2,1,IF(LEN(Schema!B688)=2,10,IF(LEN(Schema!C688)=2,100,IF(LEN(Schema!D688)=2,1000,IF(LEN(Schema!E688)=2,10000,0))))))</f>
        <v>1</v>
      </c>
      <c r="D675" s="52">
        <f t="shared" si="89"/>
        <v>1</v>
      </c>
      <c r="E675" s="52">
        <f>IF(A675="","",SUM(Tabel2[[#This Row],[I1]:[I2]]))</f>
        <v>2</v>
      </c>
      <c r="F675" s="53" t="str">
        <f t="shared" si="90"/>
        <v>XG</v>
      </c>
      <c r="G675" s="53" t="str">
        <f t="shared" si="91"/>
        <v/>
      </c>
      <c r="H675" s="53" t="str">
        <f t="shared" si="92"/>
        <v/>
      </c>
      <c r="I675" s="53" t="str">
        <f t="shared" si="93"/>
        <v/>
      </c>
      <c r="J675" s="53" t="str">
        <f t="shared" si="94"/>
        <v/>
      </c>
      <c r="K675" s="53" t="str">
        <f t="shared" si="95"/>
        <v>XG</v>
      </c>
      <c r="L675" t="str">
        <f>IF(C675="","",IF(LEN(Tabel2[[#This Row],[Entiteit of attribuut]])=2,"",Tabel2[[#This Row],[Entiteit]]&amp;"_"&amp;Tabel2[[#This Row],[Entiteit of attribuut]]))</f>
        <v/>
      </c>
      <c r="M675" t="str">
        <f>IF(Schema!K688="","",Schema!K688)</f>
        <v/>
      </c>
      <c r="N675" t="str">
        <f>IF(Schema!L688="","",Schema!L688)</f>
        <v/>
      </c>
      <c r="O675" t="str">
        <f>IF(Schema!M688="","",Schema!M688)</f>
        <v/>
      </c>
      <c r="P675" t="str">
        <f>IF(Schema!N688="","",Schema!N688)</f>
        <v/>
      </c>
      <c r="Q675" t="str">
        <f>IF(Schema!P688="","",Schema!P688)</f>
        <v>LEEG</v>
      </c>
    </row>
    <row r="676" spans="1:17" x14ac:dyDescent="0.2">
      <c r="A676" t="str">
        <f>Schema!A689&amp;Schema!B689&amp;Schema!C689&amp;Schema!D689&amp;Schema!E689&amp;Schema!F689</f>
        <v>STATUS</v>
      </c>
      <c r="B676" t="str">
        <f t="shared" si="88"/>
        <v>XG</v>
      </c>
      <c r="C676" s="52">
        <f>IF(A676="","",IF(LEN(Schema!A689)=2,1,IF(LEN(Schema!B689)=2,10,IF(LEN(Schema!C689)=2,100,IF(LEN(Schema!D689)=2,1000,IF(LEN(Schema!E689)=2,10000,0))))))</f>
        <v>0</v>
      </c>
      <c r="D676" s="52">
        <f t="shared" si="89"/>
        <v>1</v>
      </c>
      <c r="E676" s="52">
        <f>IF(A676="","",SUM(Tabel2[[#This Row],[I1]:[I2]]))</f>
        <v>1</v>
      </c>
      <c r="F676" s="53" t="str">
        <f t="shared" si="90"/>
        <v>XG</v>
      </c>
      <c r="G676" s="53" t="str">
        <f t="shared" si="91"/>
        <v/>
      </c>
      <c r="H676" s="53" t="str">
        <f t="shared" si="92"/>
        <v/>
      </c>
      <c r="I676" s="53" t="str">
        <f t="shared" si="93"/>
        <v/>
      </c>
      <c r="J676" s="53" t="str">
        <f t="shared" si="94"/>
        <v/>
      </c>
      <c r="K676" s="53" t="str">
        <f t="shared" si="95"/>
        <v>XG</v>
      </c>
      <c r="L676" t="str">
        <f>IF(C676="","",IF(LEN(Tabel2[[#This Row],[Entiteit of attribuut]])=2,"",Tabel2[[#This Row],[Entiteit]]&amp;"_"&amp;Tabel2[[#This Row],[Entiteit of attribuut]]))</f>
        <v>XG_STATUS</v>
      </c>
      <c r="M676" t="str">
        <f>IF(Schema!K689="","",Schema!K689)</f>
        <v/>
      </c>
      <c r="N676" t="str">
        <f>IF(Schema!L689="","",Schema!L689)</f>
        <v/>
      </c>
      <c r="O676" t="str">
        <f>IF(Schema!M689="","",Schema!M689)</f>
        <v/>
      </c>
      <c r="P676" t="str">
        <f>IF(Schema!N689="","",Schema!N689)</f>
        <v/>
      </c>
      <c r="Q676" t="str">
        <f>IF(Schema!P689="","",Schema!P689)</f>
        <v>LEEG</v>
      </c>
    </row>
    <row r="677" spans="1:17" x14ac:dyDescent="0.2">
      <c r="A677" t="str">
        <f>Schema!A690&amp;Schema!B690&amp;Schema!C690&amp;Schema!D690&amp;Schema!E690&amp;Schema!F690</f>
        <v>STATUST</v>
      </c>
      <c r="B677" t="str">
        <f t="shared" si="88"/>
        <v>XG</v>
      </c>
      <c r="C677" s="52">
        <f>IF(A677="","",IF(LEN(Schema!A690)=2,1,IF(LEN(Schema!B690)=2,10,IF(LEN(Schema!C690)=2,100,IF(LEN(Schema!D690)=2,1000,IF(LEN(Schema!E690)=2,10000,0))))))</f>
        <v>0</v>
      </c>
      <c r="D677" s="52">
        <f t="shared" si="89"/>
        <v>1</v>
      </c>
      <c r="E677" s="52">
        <f>IF(A677="","",SUM(Tabel2[[#This Row],[I1]:[I2]]))</f>
        <v>1</v>
      </c>
      <c r="F677" s="53" t="str">
        <f t="shared" si="90"/>
        <v>XG</v>
      </c>
      <c r="G677" s="53" t="str">
        <f t="shared" si="91"/>
        <v/>
      </c>
      <c r="H677" s="53" t="str">
        <f t="shared" si="92"/>
        <v/>
      </c>
      <c r="I677" s="53" t="str">
        <f t="shared" si="93"/>
        <v/>
      </c>
      <c r="J677" s="53" t="str">
        <f t="shared" si="94"/>
        <v/>
      </c>
      <c r="K677" s="53" t="str">
        <f t="shared" si="95"/>
        <v>XG</v>
      </c>
      <c r="L677" t="str">
        <f>IF(C677="","",IF(LEN(Tabel2[[#This Row],[Entiteit of attribuut]])=2,"",Tabel2[[#This Row],[Entiteit]]&amp;"_"&amp;Tabel2[[#This Row],[Entiteit of attribuut]]))</f>
        <v>XG_STATUST</v>
      </c>
      <c r="M677" t="str">
        <f>IF(Schema!K690="","",Schema!K690)</f>
        <v/>
      </c>
      <c r="N677" t="str">
        <f>IF(Schema!L690="","",Schema!L690)</f>
        <v/>
      </c>
      <c r="O677" t="str">
        <f>IF(Schema!M690="","",Schema!M690)</f>
        <v/>
      </c>
      <c r="P677" t="str">
        <f>IF(Schema!N690="","",Schema!N690)</f>
        <v/>
      </c>
      <c r="Q677" t="str">
        <f>IF(Schema!P690="","",Schema!P690)</f>
        <v>LEEG</v>
      </c>
    </row>
    <row r="678" spans="1:17" x14ac:dyDescent="0.2">
      <c r="A678" t="str">
        <f>Schema!A691&amp;Schema!B691&amp;Schema!C691&amp;Schema!D691&amp;Schema!E691&amp;Schema!F691</f>
        <v>VRWRKCD</v>
      </c>
      <c r="B678" t="str">
        <f t="shared" si="88"/>
        <v>XG</v>
      </c>
      <c r="C678" s="52">
        <f>IF(A678="","",IF(LEN(Schema!A691)=2,1,IF(LEN(Schema!B691)=2,10,IF(LEN(Schema!C691)=2,100,IF(LEN(Schema!D691)=2,1000,IF(LEN(Schema!E691)=2,10000,0))))))</f>
        <v>0</v>
      </c>
      <c r="D678" s="52">
        <f t="shared" si="89"/>
        <v>1</v>
      </c>
      <c r="E678" s="52">
        <f>IF(A678="","",SUM(Tabel2[[#This Row],[I1]:[I2]]))</f>
        <v>1</v>
      </c>
      <c r="F678" s="53" t="str">
        <f t="shared" si="90"/>
        <v>XG</v>
      </c>
      <c r="G678" s="53" t="str">
        <f t="shared" si="91"/>
        <v/>
      </c>
      <c r="H678" s="53" t="str">
        <f t="shared" si="92"/>
        <v/>
      </c>
      <c r="I678" s="53" t="str">
        <f t="shared" si="93"/>
        <v/>
      </c>
      <c r="J678" s="53" t="str">
        <f t="shared" si="94"/>
        <v/>
      </c>
      <c r="K678" s="53" t="str">
        <f t="shared" si="95"/>
        <v>XG</v>
      </c>
      <c r="L678" t="str">
        <f>IF(C678="","",IF(LEN(Tabel2[[#This Row],[Entiteit of attribuut]])=2,"",Tabel2[[#This Row],[Entiteit]]&amp;"_"&amp;Tabel2[[#This Row],[Entiteit of attribuut]]))</f>
        <v>XG_VRWRKCD</v>
      </c>
      <c r="M678" t="str">
        <f>IF(Schema!K691="","",Schema!K691)</f>
        <v/>
      </c>
      <c r="N678" t="str">
        <f>IF(Schema!L691="","",Schema!L691)</f>
        <v/>
      </c>
      <c r="O678" t="str">
        <f>IF(Schema!M691="","",Schema!M691)</f>
        <v/>
      </c>
      <c r="P678" t="str">
        <f>IF(Schema!N691="","",Schema!N691)</f>
        <v/>
      </c>
      <c r="Q678" t="str">
        <f>IF(Schema!P691="","",Schema!P691)</f>
        <v>LEEG</v>
      </c>
    </row>
    <row r="679" spans="1:17" x14ac:dyDescent="0.2">
      <c r="A679" t="str">
        <f>Schema!A692&amp;Schema!B692&amp;Schema!C692&amp;Schema!D692&amp;Schema!E692&amp;Schema!F692</f>
        <v>XM</v>
      </c>
      <c r="B679" t="str">
        <f t="shared" si="88"/>
        <v>XM</v>
      </c>
      <c r="C679" s="52">
        <f>IF(A679="","",IF(LEN(Schema!A692)=2,1,IF(LEN(Schema!B692)=2,10,IF(LEN(Schema!C692)=2,100,IF(LEN(Schema!D692)=2,1000,IF(LEN(Schema!E692)=2,10000,0))))))</f>
        <v>10</v>
      </c>
      <c r="D679" s="52">
        <f t="shared" si="89"/>
        <v>10</v>
      </c>
      <c r="E679" s="52">
        <f>IF(A679="","",SUM(Tabel2[[#This Row],[I1]:[I2]]))</f>
        <v>20</v>
      </c>
      <c r="F679" s="53" t="str">
        <f t="shared" si="90"/>
        <v>XG</v>
      </c>
      <c r="G679" s="53" t="str">
        <f t="shared" si="91"/>
        <v>XM</v>
      </c>
      <c r="H679" s="53" t="str">
        <f t="shared" si="92"/>
        <v/>
      </c>
      <c r="I679" s="53" t="str">
        <f t="shared" si="93"/>
        <v/>
      </c>
      <c r="J679" s="53" t="str">
        <f t="shared" si="94"/>
        <v/>
      </c>
      <c r="K679" s="53" t="str">
        <f t="shared" si="95"/>
        <v>XG/XM</v>
      </c>
      <c r="L679" t="str">
        <f>IF(C679="","",IF(LEN(Tabel2[[#This Row],[Entiteit of attribuut]])=2,"",Tabel2[[#This Row],[Entiteit]]&amp;"_"&amp;Tabel2[[#This Row],[Entiteit of attribuut]]))</f>
        <v/>
      </c>
      <c r="M679" t="str">
        <f>IF(Schema!K692="","",Schema!K692)</f>
        <v/>
      </c>
      <c r="N679" t="str">
        <f>IF(Schema!L692="","",Schema!L692)</f>
        <v/>
      </c>
      <c r="O679" t="str">
        <f>IF(Schema!M692="","",Schema!M692)</f>
        <v/>
      </c>
      <c r="P679" t="str">
        <f>IF(Schema!N692="","",Schema!N692)</f>
        <v/>
      </c>
      <c r="Q679" t="str">
        <f>IF(Schema!P692="","",Schema!P692)</f>
        <v>LEEG</v>
      </c>
    </row>
    <row r="680" spans="1:17" x14ac:dyDescent="0.2">
      <c r="A680" t="str">
        <f>Schema!A693&amp;Schema!B693&amp;Schema!C693&amp;Schema!D693&amp;Schema!E693&amp;Schema!F693</f>
        <v>STATTXT</v>
      </c>
      <c r="B680" t="str">
        <f t="shared" si="88"/>
        <v>XM</v>
      </c>
      <c r="C680" s="52">
        <f>IF(A680="","",IF(LEN(Schema!A693)=2,1,IF(LEN(Schema!B693)=2,10,IF(LEN(Schema!C693)=2,100,IF(LEN(Schema!D693)=2,1000,IF(LEN(Schema!E693)=2,10000,0))))))</f>
        <v>0</v>
      </c>
      <c r="D680" s="52">
        <f t="shared" si="89"/>
        <v>10</v>
      </c>
      <c r="E680" s="52">
        <f>IF(A680="","",SUM(Tabel2[[#This Row],[I1]:[I2]]))</f>
        <v>10</v>
      </c>
      <c r="F680" s="53" t="str">
        <f t="shared" si="90"/>
        <v>XG</v>
      </c>
      <c r="G680" s="53" t="str">
        <f t="shared" si="91"/>
        <v>XM</v>
      </c>
      <c r="H680" s="53" t="str">
        <f t="shared" si="92"/>
        <v/>
      </c>
      <c r="I680" s="53" t="str">
        <f t="shared" si="93"/>
        <v/>
      </c>
      <c r="J680" s="53" t="str">
        <f t="shared" si="94"/>
        <v/>
      </c>
      <c r="K680" s="53" t="str">
        <f t="shared" si="95"/>
        <v>XG/XM</v>
      </c>
      <c r="L680" t="str">
        <f>IF(C680="","",IF(LEN(Tabel2[[#This Row],[Entiteit of attribuut]])=2,"",Tabel2[[#This Row],[Entiteit]]&amp;"_"&amp;Tabel2[[#This Row],[Entiteit of attribuut]]))</f>
        <v>XM_STATTXT</v>
      </c>
      <c r="M680" t="str">
        <f>IF(Schema!K693="","",Schema!K693)</f>
        <v/>
      </c>
      <c r="N680" t="str">
        <f>IF(Schema!L693="","",Schema!L693)</f>
        <v/>
      </c>
      <c r="O680" t="str">
        <f>IF(Schema!M693="","",Schema!M693)</f>
        <v/>
      </c>
      <c r="P680" t="str">
        <f>IF(Schema!N693="","",Schema!N693)</f>
        <v/>
      </c>
      <c r="Q680" t="str">
        <f>IF(Schema!P693="","",Schema!P693)</f>
        <v>LEEG</v>
      </c>
    </row>
    <row r="681" spans="1:17" x14ac:dyDescent="0.2">
      <c r="A681" t="str">
        <f>Schema!A694&amp;Schema!B694&amp;Schema!C694&amp;Schema!D694&amp;Schema!E694&amp;Schema!F694</f>
        <v>VOLGNUM</v>
      </c>
      <c r="B681" t="str">
        <f t="shared" si="88"/>
        <v>XM</v>
      </c>
      <c r="C681" s="52">
        <f>IF(A681="","",IF(LEN(Schema!A694)=2,1,IF(LEN(Schema!B694)=2,10,IF(LEN(Schema!C694)=2,100,IF(LEN(Schema!D694)=2,1000,IF(LEN(Schema!E694)=2,10000,0))))))</f>
        <v>0</v>
      </c>
      <c r="D681" s="52">
        <f t="shared" si="89"/>
        <v>10</v>
      </c>
      <c r="E681" s="52">
        <f>IF(A681="","",SUM(Tabel2[[#This Row],[I1]:[I2]]))</f>
        <v>10</v>
      </c>
      <c r="F681" s="53" t="str">
        <f t="shared" si="90"/>
        <v>XG</v>
      </c>
      <c r="G681" s="53" t="str">
        <f t="shared" si="91"/>
        <v>XM</v>
      </c>
      <c r="H681" s="53" t="str">
        <f t="shared" si="92"/>
        <v/>
      </c>
      <c r="I681" s="53" t="str">
        <f t="shared" si="93"/>
        <v/>
      </c>
      <c r="J681" s="53" t="str">
        <f t="shared" si="94"/>
        <v/>
      </c>
      <c r="K681" s="53" t="str">
        <f t="shared" si="95"/>
        <v>XG/XM</v>
      </c>
      <c r="L681" t="str">
        <f>IF(C681="","",IF(LEN(Tabel2[[#This Row],[Entiteit of attribuut]])=2,"",Tabel2[[#This Row],[Entiteit]]&amp;"_"&amp;Tabel2[[#This Row],[Entiteit of attribuut]]))</f>
        <v>XM_VOLGNUM</v>
      </c>
      <c r="M681" t="str">
        <f>IF(Schema!K694="","",Schema!K694)</f>
        <v/>
      </c>
      <c r="N681" t="str">
        <f>IF(Schema!L694="","",Schema!L694)</f>
        <v/>
      </c>
      <c r="O681" t="str">
        <f>IF(Schema!M694="","",Schema!M694)</f>
        <v/>
      </c>
      <c r="P681" t="str">
        <f>IF(Schema!N694="","",Schema!N694)</f>
        <v/>
      </c>
      <c r="Q681" t="str">
        <f>IF(Schema!P694="","",Schema!P694)</f>
        <v>LEEG</v>
      </c>
    </row>
    <row r="682" spans="1:17" x14ac:dyDescent="0.2">
      <c r="A682" t="str">
        <f>Schema!A695&amp;Schema!B695&amp;Schema!C695&amp;Schema!D695&amp;Schema!E695&amp;Schema!F695</f>
        <v>VRWRKCD</v>
      </c>
      <c r="B682" t="str">
        <f t="shared" si="88"/>
        <v>XM</v>
      </c>
      <c r="C682" s="52">
        <f>IF(A682="","",IF(LEN(Schema!A695)=2,1,IF(LEN(Schema!B695)=2,10,IF(LEN(Schema!C695)=2,100,IF(LEN(Schema!D695)=2,1000,IF(LEN(Schema!E695)=2,10000,0))))))</f>
        <v>0</v>
      </c>
      <c r="D682" s="52">
        <f t="shared" si="89"/>
        <v>10</v>
      </c>
      <c r="E682" s="52">
        <f>IF(A682="","",SUM(Tabel2[[#This Row],[I1]:[I2]]))</f>
        <v>10</v>
      </c>
      <c r="F682" s="53" t="str">
        <f t="shared" si="90"/>
        <v>XG</v>
      </c>
      <c r="G682" s="53" t="str">
        <f t="shared" si="91"/>
        <v>XM</v>
      </c>
      <c r="H682" s="53" t="str">
        <f t="shared" si="92"/>
        <v/>
      </c>
      <c r="I682" s="53" t="str">
        <f t="shared" si="93"/>
        <v/>
      </c>
      <c r="J682" s="53" t="str">
        <f t="shared" si="94"/>
        <v/>
      </c>
      <c r="K682" s="53" t="str">
        <f t="shared" si="95"/>
        <v>XG/XM</v>
      </c>
      <c r="L682" t="str">
        <f>IF(C682="","",IF(LEN(Tabel2[[#This Row],[Entiteit of attribuut]])=2,"",Tabel2[[#This Row],[Entiteit]]&amp;"_"&amp;Tabel2[[#This Row],[Entiteit of attribuut]]))</f>
        <v>XM_VRWRKCD</v>
      </c>
      <c r="M682" t="str">
        <f>IF(Schema!K695="","",Schema!K695)</f>
        <v/>
      </c>
      <c r="N682" t="str">
        <f>IF(Schema!L695="","",Schema!L695)</f>
        <v/>
      </c>
      <c r="O682" t="str">
        <f>IF(Schema!M695="","",Schema!M695)</f>
        <v/>
      </c>
      <c r="P682" t="str">
        <f>IF(Schema!N695="","",Schema!N695)</f>
        <v/>
      </c>
      <c r="Q682" t="str">
        <f>IF(Schema!P695="","",Schema!P695)</f>
        <v>LEEG</v>
      </c>
    </row>
  </sheetData>
  <phoneticPr fontId="9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G28"/>
  <sheetViews>
    <sheetView zoomScale="90" zoomScaleNormal="90" workbookViewId="0">
      <selection activeCell="B41" sqref="B41"/>
    </sheetView>
  </sheetViews>
  <sheetFormatPr defaultRowHeight="12.75" x14ac:dyDescent="0.2"/>
  <cols>
    <col min="1" max="1" width="28.140625" customWidth="1"/>
    <col min="2" max="2" width="43.7109375" customWidth="1"/>
    <col min="3" max="3" width="25.5703125" customWidth="1"/>
    <col min="4" max="4" width="8.5703125" bestFit="1" customWidth="1"/>
    <col min="5" max="5" width="55.28515625" bestFit="1" customWidth="1"/>
    <col min="6" max="6" width="51.140625" customWidth="1"/>
    <col min="7" max="7" width="9.85546875" bestFit="1" customWidth="1"/>
  </cols>
  <sheetData>
    <row r="1" spans="1:7" s="1" customFormat="1" x14ac:dyDescent="0.2">
      <c r="A1" s="2" t="s">
        <v>34</v>
      </c>
      <c r="B1" s="21"/>
      <c r="C1" s="21"/>
      <c r="D1" s="21"/>
      <c r="E1" s="24"/>
      <c r="F1" s="21"/>
      <c r="G1" s="21"/>
    </row>
    <row r="2" spans="1:7" s="1" customFormat="1" x14ac:dyDescent="0.2">
      <c r="A2" s="42" t="s">
        <v>35</v>
      </c>
      <c r="B2" s="43">
        <f>Schema!C2</f>
        <v>0</v>
      </c>
      <c r="C2" s="21"/>
      <c r="D2" s="21"/>
      <c r="E2" s="24"/>
      <c r="F2" s="21"/>
      <c r="G2" s="21"/>
    </row>
    <row r="3" spans="1:7" s="1" customFormat="1" x14ac:dyDescent="0.2">
      <c r="A3" s="42" t="s">
        <v>36</v>
      </c>
      <c r="B3" s="43">
        <f>Schema!C3</f>
        <v>0</v>
      </c>
      <c r="C3" s="21"/>
      <c r="D3" s="21"/>
      <c r="E3" s="24"/>
      <c r="F3" s="21"/>
      <c r="G3" s="21"/>
    </row>
    <row r="4" spans="1:7" s="1" customFormat="1" x14ac:dyDescent="0.2">
      <c r="A4" s="41" t="s">
        <v>37</v>
      </c>
      <c r="B4" s="43">
        <f>Schema!C4</f>
        <v>0</v>
      </c>
      <c r="C4" s="21"/>
      <c r="D4" s="21"/>
      <c r="E4" s="24"/>
      <c r="F4" s="21"/>
      <c r="G4" s="21"/>
    </row>
    <row r="5" spans="1:7" s="21" customFormat="1" x14ac:dyDescent="0.2">
      <c r="A5" s="41" t="s">
        <v>38</v>
      </c>
      <c r="B5" s="43">
        <f>Schema!C5</f>
        <v>0</v>
      </c>
      <c r="C5" s="31"/>
      <c r="E5" s="24"/>
    </row>
    <row r="6" spans="1:7" s="1" customFormat="1" x14ac:dyDescent="0.2">
      <c r="A6" s="41" t="s">
        <v>39</v>
      </c>
      <c r="B6" s="43">
        <f>Schema!C6</f>
        <v>0</v>
      </c>
      <c r="C6" s="21"/>
      <c r="D6" s="21"/>
      <c r="E6" s="21"/>
      <c r="F6" s="21"/>
      <c r="G6" s="21"/>
    </row>
    <row r="7" spans="1:7" s="1" customFormat="1" x14ac:dyDescent="0.2">
      <c r="A7" s="42" t="s">
        <v>40</v>
      </c>
      <c r="B7" s="43">
        <f>Schema!C7</f>
        <v>0</v>
      </c>
      <c r="C7" s="21"/>
      <c r="D7" s="21"/>
      <c r="E7" s="21"/>
      <c r="F7" s="21"/>
      <c r="G7" s="21"/>
    </row>
    <row r="8" spans="1:7" s="1" customFormat="1" x14ac:dyDescent="0.2">
      <c r="A8" s="42" t="s">
        <v>41</v>
      </c>
      <c r="B8" s="43">
        <f>Schema!C8</f>
        <v>0</v>
      </c>
      <c r="C8" s="4"/>
      <c r="D8" s="21"/>
      <c r="E8" s="21"/>
      <c r="F8" s="21"/>
      <c r="G8" s="21"/>
    </row>
    <row r="9" spans="1:7" s="1" customFormat="1" x14ac:dyDescent="0.2">
      <c r="A9" s="42" t="s">
        <v>42</v>
      </c>
      <c r="B9" s="43">
        <f>Schema!C9</f>
        <v>0</v>
      </c>
      <c r="C9" s="21"/>
      <c r="D9" s="21"/>
      <c r="E9" s="21"/>
      <c r="F9" s="21"/>
      <c r="G9" s="21"/>
    </row>
    <row r="10" spans="1:7" s="21" customFormat="1" x14ac:dyDescent="0.2">
      <c r="A10" s="42" t="s">
        <v>43</v>
      </c>
      <c r="B10" s="43">
        <f>Schema!C10</f>
        <v>0</v>
      </c>
    </row>
    <row r="11" spans="1:7" s="21" customFormat="1" x14ac:dyDescent="0.2">
      <c r="A11" s="42" t="s">
        <v>44</v>
      </c>
      <c r="B11" s="43">
        <f>Schema!C11</f>
        <v>0</v>
      </c>
    </row>
    <row r="12" spans="1:7" s="21" customFormat="1" x14ac:dyDescent="0.2">
      <c r="A12" s="2"/>
    </row>
    <row r="13" spans="1:7" s="21" customFormat="1" x14ac:dyDescent="0.2">
      <c r="A13" s="2"/>
    </row>
    <row r="14" spans="1:7" s="6" customFormat="1" x14ac:dyDescent="0.2">
      <c r="A14" s="69" t="s">
        <v>709</v>
      </c>
      <c r="B14" s="70" t="s">
        <v>710</v>
      </c>
      <c r="C14" s="71"/>
      <c r="D14" s="71" t="s">
        <v>709</v>
      </c>
      <c r="E14" s="70" t="s">
        <v>711</v>
      </c>
      <c r="F14" s="70" t="s">
        <v>712</v>
      </c>
      <c r="G14" s="72" t="s">
        <v>713</v>
      </c>
    </row>
    <row r="15" spans="1:7" ht="12.75" customHeight="1" x14ac:dyDescent="0.2">
      <c r="A15" s="19" t="s">
        <v>714</v>
      </c>
      <c r="B15" s="19" t="s">
        <v>715</v>
      </c>
      <c r="C15" s="89" t="s">
        <v>716</v>
      </c>
      <c r="D15" s="19" t="s">
        <v>714</v>
      </c>
      <c r="E15" s="19" t="s">
        <v>717</v>
      </c>
      <c r="F15" s="89" t="s">
        <v>718</v>
      </c>
      <c r="G15" s="89" t="s">
        <v>719</v>
      </c>
    </row>
    <row r="16" spans="1:7" ht="28.5" customHeight="1" x14ac:dyDescent="0.2">
      <c r="A16" s="17" t="s">
        <v>720</v>
      </c>
      <c r="B16" s="22" t="s">
        <v>721</v>
      </c>
      <c r="C16" s="90"/>
      <c r="D16" s="17" t="s">
        <v>720</v>
      </c>
      <c r="E16" s="22" t="s">
        <v>722</v>
      </c>
      <c r="F16" s="90"/>
      <c r="G16" s="90"/>
    </row>
    <row r="17" spans="1:7" x14ac:dyDescent="0.2">
      <c r="A17" s="2"/>
      <c r="B17" s="21"/>
      <c r="C17" s="21"/>
      <c r="D17" s="21"/>
      <c r="E17" s="21"/>
      <c r="F17" s="21"/>
      <c r="G17" s="21"/>
    </row>
    <row r="18" spans="1:7" x14ac:dyDescent="0.2">
      <c r="A18" s="18" t="s">
        <v>709</v>
      </c>
      <c r="B18" s="15" t="s">
        <v>723</v>
      </c>
      <c r="C18" s="16"/>
      <c r="D18" s="16" t="s">
        <v>709</v>
      </c>
      <c r="E18" s="20" t="s">
        <v>724</v>
      </c>
      <c r="F18" s="20" t="s">
        <v>725</v>
      </c>
      <c r="G18" s="20" t="s">
        <v>713</v>
      </c>
    </row>
    <row r="19" spans="1:7" ht="12.75" customHeight="1" x14ac:dyDescent="0.2">
      <c r="A19" s="19" t="s">
        <v>714</v>
      </c>
      <c r="B19" s="73" t="s">
        <v>726</v>
      </c>
      <c r="C19" s="89" t="s">
        <v>716</v>
      </c>
      <c r="D19" s="19" t="s">
        <v>714</v>
      </c>
      <c r="E19" s="74" t="s">
        <v>727</v>
      </c>
      <c r="F19" s="91" t="s">
        <v>728</v>
      </c>
      <c r="G19" s="89"/>
    </row>
    <row r="20" spans="1:7" ht="26.25" customHeight="1" x14ac:dyDescent="0.2">
      <c r="A20" s="17" t="s">
        <v>720</v>
      </c>
      <c r="B20" s="74" t="s">
        <v>729</v>
      </c>
      <c r="C20" s="90"/>
      <c r="D20" s="17" t="s">
        <v>720</v>
      </c>
      <c r="E20" s="74" t="s">
        <v>730</v>
      </c>
      <c r="F20" s="92"/>
      <c r="G20" s="90"/>
    </row>
    <row r="21" spans="1:7" x14ac:dyDescent="0.2">
      <c r="A21" s="7"/>
      <c r="D21" s="25"/>
    </row>
    <row r="22" spans="1:7" x14ac:dyDescent="0.2">
      <c r="A22" s="23" t="s">
        <v>709</v>
      </c>
      <c r="B22" s="15" t="s">
        <v>731</v>
      </c>
      <c r="C22" s="16"/>
      <c r="D22" s="16" t="s">
        <v>709</v>
      </c>
      <c r="E22" s="20" t="s">
        <v>732</v>
      </c>
      <c r="F22" s="20" t="s">
        <v>725</v>
      </c>
      <c r="G22" s="20" t="s">
        <v>713</v>
      </c>
    </row>
    <row r="23" spans="1:7" ht="12.75" customHeight="1" x14ac:dyDescent="0.2">
      <c r="A23" s="19" t="s">
        <v>714</v>
      </c>
      <c r="B23" s="73" t="s">
        <v>726</v>
      </c>
      <c r="C23" s="89" t="s">
        <v>716</v>
      </c>
      <c r="D23" s="19" t="s">
        <v>714</v>
      </c>
      <c r="E23" s="74" t="s">
        <v>727</v>
      </c>
      <c r="F23" s="91" t="s">
        <v>728</v>
      </c>
      <c r="G23" s="89"/>
    </row>
    <row r="24" spans="1:7" ht="26.25" customHeight="1" x14ac:dyDescent="0.2">
      <c r="A24" s="17" t="s">
        <v>720</v>
      </c>
      <c r="B24" s="74" t="s">
        <v>729</v>
      </c>
      <c r="C24" s="90"/>
      <c r="D24" s="17" t="s">
        <v>720</v>
      </c>
      <c r="E24" s="74" t="s">
        <v>727</v>
      </c>
      <c r="F24" s="92"/>
      <c r="G24" s="90"/>
    </row>
    <row r="25" spans="1:7" ht="16.5" customHeight="1" x14ac:dyDescent="0.2">
      <c r="A25" s="7"/>
      <c r="D25" s="25"/>
    </row>
    <row r="26" spans="1:7" x14ac:dyDescent="0.2">
      <c r="A26" s="23" t="s">
        <v>709</v>
      </c>
      <c r="B26" s="15" t="s">
        <v>733</v>
      </c>
      <c r="C26" s="16"/>
      <c r="D26" s="16" t="s">
        <v>709</v>
      </c>
      <c r="E26" s="20" t="s">
        <v>734</v>
      </c>
      <c r="F26" s="20" t="s">
        <v>725</v>
      </c>
      <c r="G26" s="20" t="s">
        <v>713</v>
      </c>
    </row>
    <row r="27" spans="1:7" ht="12.75" customHeight="1" x14ac:dyDescent="0.2">
      <c r="A27" s="19" t="s">
        <v>714</v>
      </c>
      <c r="B27" s="73" t="s">
        <v>726</v>
      </c>
      <c r="C27" s="89" t="s">
        <v>716</v>
      </c>
      <c r="D27" s="19" t="s">
        <v>714</v>
      </c>
      <c r="E27" s="74" t="s">
        <v>727</v>
      </c>
      <c r="F27" s="91" t="s">
        <v>728</v>
      </c>
      <c r="G27" s="89"/>
    </row>
    <row r="28" spans="1:7" ht="12" customHeight="1" x14ac:dyDescent="0.2">
      <c r="A28" s="17" t="s">
        <v>720</v>
      </c>
      <c r="B28" s="74" t="s">
        <v>729</v>
      </c>
      <c r="C28" s="90"/>
      <c r="D28" s="17" t="s">
        <v>720</v>
      </c>
      <c r="E28" s="74" t="s">
        <v>727</v>
      </c>
      <c r="F28" s="92"/>
      <c r="G28" s="90"/>
    </row>
  </sheetData>
  <mergeCells count="12">
    <mergeCell ref="G15:G16"/>
    <mergeCell ref="G19:G20"/>
    <mergeCell ref="G23:G24"/>
    <mergeCell ref="C27:C28"/>
    <mergeCell ref="F27:F28"/>
    <mergeCell ref="G27:G28"/>
    <mergeCell ref="C19:C20"/>
    <mergeCell ref="C23:C24"/>
    <mergeCell ref="C15:C16"/>
    <mergeCell ref="F19:F20"/>
    <mergeCell ref="F15:F16"/>
    <mergeCell ref="F23:F24"/>
  </mergeCells>
  <phoneticPr fontId="9" type="noConversion"/>
  <pageMargins left="0.31496062992125984" right="0.19685039370078741" top="0.35433070866141736" bottom="0.35433070866141736" header="0.31496062992125984" footer="0.31496062992125984"/>
  <pageSetup paperSize="9" scale="58" fitToHeight="0" orientation="portrait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E24"/>
  <sheetViews>
    <sheetView workbookViewId="0">
      <selection activeCell="C33" sqref="C33"/>
    </sheetView>
  </sheetViews>
  <sheetFormatPr defaultColWidth="9.140625" defaultRowHeight="12.75" x14ac:dyDescent="0.2"/>
  <cols>
    <col min="1" max="1" width="2.140625" style="1" customWidth="1"/>
    <col min="2" max="2" width="3.42578125" style="10" customWidth="1"/>
    <col min="3" max="3" width="120.42578125" style="29" customWidth="1"/>
    <col min="4" max="16384" width="9.140625" style="1"/>
  </cols>
  <sheetData>
    <row r="1" spans="1:5" ht="92.25" customHeight="1" x14ac:dyDescent="0.2">
      <c r="A1" s="21"/>
      <c r="B1" s="24"/>
      <c r="C1" s="41"/>
      <c r="D1" s="21"/>
      <c r="E1" s="21"/>
    </row>
    <row r="2" spans="1:5" x14ac:dyDescent="0.2">
      <c r="A2" s="21"/>
      <c r="B2" s="9" t="s">
        <v>735</v>
      </c>
      <c r="C2" s="9"/>
      <c r="D2" s="21"/>
      <c r="E2" s="21"/>
    </row>
    <row r="3" spans="1:5" x14ac:dyDescent="0.2">
      <c r="A3" s="8"/>
      <c r="B3" s="26">
        <v>1</v>
      </c>
      <c r="C3" s="30" t="s">
        <v>736</v>
      </c>
      <c r="D3" s="21"/>
      <c r="E3" s="21"/>
    </row>
    <row r="4" spans="1:5" x14ac:dyDescent="0.2">
      <c r="A4" s="8"/>
      <c r="B4" s="26">
        <v>2</v>
      </c>
      <c r="C4" s="30" t="s">
        <v>737</v>
      </c>
      <c r="D4" s="21"/>
      <c r="E4" s="21"/>
    </row>
    <row r="5" spans="1:5" x14ac:dyDescent="0.2">
      <c r="A5" s="8"/>
      <c r="B5" s="27">
        <v>3</v>
      </c>
      <c r="C5" s="30"/>
      <c r="D5" s="21"/>
      <c r="E5" s="21"/>
    </row>
    <row r="6" spans="1:5" x14ac:dyDescent="0.2">
      <c r="A6" s="21"/>
      <c r="B6" s="27">
        <v>4</v>
      </c>
      <c r="C6" s="30"/>
      <c r="D6" s="21"/>
      <c r="E6" s="21"/>
    </row>
    <row r="7" spans="1:5" x14ac:dyDescent="0.2">
      <c r="A7" s="21"/>
      <c r="B7" s="27">
        <v>5</v>
      </c>
      <c r="C7" s="30"/>
      <c r="D7" s="21"/>
      <c r="E7" s="21"/>
    </row>
    <row r="8" spans="1:5" x14ac:dyDescent="0.2">
      <c r="A8" s="21"/>
      <c r="B8" s="27">
        <v>6</v>
      </c>
      <c r="C8" s="30"/>
      <c r="D8" s="21"/>
      <c r="E8" s="21"/>
    </row>
    <row r="9" spans="1:5" x14ac:dyDescent="0.2">
      <c r="A9" s="21"/>
      <c r="B9" s="27">
        <v>7</v>
      </c>
      <c r="C9" s="30"/>
      <c r="D9" s="21"/>
      <c r="E9" s="21"/>
    </row>
    <row r="10" spans="1:5" x14ac:dyDescent="0.2">
      <c r="A10" s="21"/>
      <c r="B10" s="27"/>
      <c r="C10" s="30"/>
      <c r="D10" s="21"/>
      <c r="E10" s="21"/>
    </row>
    <row r="11" spans="1:5" x14ac:dyDescent="0.2">
      <c r="A11" s="21"/>
      <c r="B11" s="27"/>
      <c r="C11" s="30"/>
      <c r="D11" s="21"/>
      <c r="E11" s="21"/>
    </row>
    <row r="12" spans="1:5" x14ac:dyDescent="0.2">
      <c r="A12" s="21"/>
      <c r="B12" s="27"/>
      <c r="C12" s="30"/>
      <c r="D12" s="21"/>
      <c r="E12" s="21"/>
    </row>
    <row r="13" spans="1:5" x14ac:dyDescent="0.2">
      <c r="A13" s="21"/>
      <c r="B13" s="27"/>
      <c r="C13" s="30"/>
      <c r="D13" s="21"/>
      <c r="E13" s="21"/>
    </row>
    <row r="14" spans="1:5" x14ac:dyDescent="0.2">
      <c r="A14" s="21"/>
      <c r="B14" s="27"/>
      <c r="C14" s="30"/>
      <c r="D14" s="21"/>
      <c r="E14" s="21"/>
    </row>
    <row r="15" spans="1:5" x14ac:dyDescent="0.2">
      <c r="A15" s="21"/>
      <c r="B15" s="27"/>
      <c r="C15" s="30"/>
      <c r="D15" s="21"/>
      <c r="E15" s="21"/>
    </row>
    <row r="16" spans="1:5" x14ac:dyDescent="0.2">
      <c r="A16" s="21"/>
      <c r="B16" s="27"/>
      <c r="C16" s="30"/>
      <c r="D16" s="21"/>
      <c r="E16" s="21"/>
    </row>
    <row r="17" spans="2:3" x14ac:dyDescent="0.2">
      <c r="B17" s="27"/>
      <c r="C17" s="30"/>
    </row>
    <row r="18" spans="2:3" x14ac:dyDescent="0.2">
      <c r="B18" s="27"/>
      <c r="C18" s="30"/>
    </row>
    <row r="19" spans="2:3" x14ac:dyDescent="0.2">
      <c r="B19" s="27"/>
      <c r="C19" s="30"/>
    </row>
    <row r="20" spans="2:3" x14ac:dyDescent="0.2">
      <c r="B20" s="27"/>
      <c r="C20" s="30"/>
    </row>
    <row r="21" spans="2:3" x14ac:dyDescent="0.2">
      <c r="B21" s="27"/>
      <c r="C21" s="30"/>
    </row>
    <row r="22" spans="2:3" x14ac:dyDescent="0.2">
      <c r="B22" s="27"/>
      <c r="C22" s="30"/>
    </row>
    <row r="23" spans="2:3" x14ac:dyDescent="0.2">
      <c r="B23" s="27"/>
      <c r="C23" s="30"/>
    </row>
    <row r="24" spans="2:3" x14ac:dyDescent="0.2">
      <c r="B24" s="27"/>
      <c r="C24" s="30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E13"/>
  <sheetViews>
    <sheetView workbookViewId="0">
      <selection activeCell="E16" sqref="E16"/>
    </sheetView>
  </sheetViews>
  <sheetFormatPr defaultColWidth="8.7109375" defaultRowHeight="103.5" customHeight="1" x14ac:dyDescent="0.2"/>
  <cols>
    <col min="1" max="1" width="1.85546875" style="1" customWidth="1"/>
    <col min="2" max="2" width="10.140625" style="1" bestFit="1" customWidth="1"/>
    <col min="3" max="3" width="6.85546875" style="1" bestFit="1" customWidth="1"/>
    <col min="4" max="4" width="70.5703125" style="1" customWidth="1"/>
    <col min="5" max="16384" width="8.7109375" style="1"/>
  </cols>
  <sheetData>
    <row r="1" spans="1:5" ht="96" customHeight="1" x14ac:dyDescent="0.2">
      <c r="A1" s="21"/>
      <c r="B1" s="5"/>
      <c r="C1" s="5"/>
      <c r="D1" s="21"/>
      <c r="E1" s="21"/>
    </row>
    <row r="2" spans="1:5" ht="12.75" x14ac:dyDescent="0.2">
      <c r="A2" s="21"/>
      <c r="B2" s="9" t="s">
        <v>738</v>
      </c>
      <c r="C2" s="9" t="s">
        <v>739</v>
      </c>
      <c r="D2" s="9" t="s">
        <v>740</v>
      </c>
      <c r="E2" s="21"/>
    </row>
    <row r="3" spans="1:5" ht="12.75" x14ac:dyDescent="0.2">
      <c r="A3" s="21"/>
      <c r="B3" s="11"/>
      <c r="C3" s="11"/>
      <c r="D3" s="76"/>
      <c r="E3" s="21"/>
    </row>
    <row r="4" spans="1:5" ht="12.75" x14ac:dyDescent="0.2">
      <c r="A4" s="8"/>
      <c r="B4" s="11"/>
      <c r="C4" s="11"/>
      <c r="D4" s="77"/>
      <c r="E4" s="21"/>
    </row>
    <row r="5" spans="1:5" ht="12.75" x14ac:dyDescent="0.2">
      <c r="A5" s="8"/>
      <c r="B5" s="11"/>
      <c r="C5" s="11"/>
      <c r="D5" s="78"/>
      <c r="E5" s="21"/>
    </row>
    <row r="6" spans="1:5" ht="12.75" x14ac:dyDescent="0.2">
      <c r="A6" s="8"/>
      <c r="B6" s="11"/>
      <c r="C6" s="11"/>
      <c r="D6" s="13"/>
      <c r="E6" s="21"/>
    </row>
    <row r="7" spans="1:5" ht="12.75" x14ac:dyDescent="0.2">
      <c r="A7" s="8"/>
      <c r="B7" s="11"/>
      <c r="C7" s="11"/>
      <c r="D7" s="79"/>
      <c r="E7" s="21"/>
    </row>
    <row r="8" spans="1:5" ht="12.75" x14ac:dyDescent="0.2">
      <c r="A8" s="21"/>
      <c r="B8" s="11"/>
      <c r="C8" s="11"/>
      <c r="D8" s="13"/>
      <c r="E8" s="21"/>
    </row>
    <row r="9" spans="1:5" ht="12.75" x14ac:dyDescent="0.2">
      <c r="A9" s="21"/>
      <c r="B9" s="11"/>
      <c r="C9" s="11"/>
      <c r="D9" s="11"/>
      <c r="E9" s="3"/>
    </row>
    <row r="10" spans="1:5" ht="12.75" x14ac:dyDescent="0.2">
      <c r="A10" s="21"/>
      <c r="B10" s="14"/>
      <c r="C10" s="11"/>
      <c r="D10" s="13"/>
      <c r="E10" s="21"/>
    </row>
    <row r="11" spans="1:5" ht="12.75" x14ac:dyDescent="0.2">
      <c r="A11" s="21"/>
      <c r="B11" s="14"/>
      <c r="C11" s="11"/>
      <c r="D11" s="13"/>
      <c r="E11" s="21"/>
    </row>
    <row r="12" spans="1:5" ht="12.75" x14ac:dyDescent="0.2">
      <c r="A12" s="21"/>
      <c r="B12" s="14"/>
      <c r="C12" s="11"/>
      <c r="D12" s="13"/>
      <c r="E12" s="21"/>
    </row>
    <row r="13" spans="1:5" ht="12.75" x14ac:dyDescent="0.2">
      <c r="A13" s="21"/>
      <c r="B13" s="14"/>
      <c r="C13" s="11"/>
      <c r="D13" s="13"/>
      <c r="E13" s="2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2D5B8-93B9-4D11-BD8D-0348CDC66851}">
  <sheetPr codeName="Blad7"/>
  <dimension ref="A1:A7"/>
  <sheetViews>
    <sheetView workbookViewId="0">
      <selection activeCell="C44" sqref="C44"/>
    </sheetView>
  </sheetViews>
  <sheetFormatPr defaultRowHeight="12.75" x14ac:dyDescent="0.2"/>
  <cols>
    <col min="1" max="1" width="24.42578125" bestFit="1" customWidth="1"/>
  </cols>
  <sheetData>
    <row r="1" spans="1:1" x14ac:dyDescent="0.2">
      <c r="A1" t="s">
        <v>749</v>
      </c>
    </row>
    <row r="2" spans="1:1" x14ac:dyDescent="0.2">
      <c r="A2" t="s">
        <v>750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503C14C4C714C90ADA878E9FDB3BA" ma:contentTypeVersion="9" ma:contentTypeDescription="Een nieuw document maken." ma:contentTypeScope="" ma:versionID="c1f931fb9e990278638f19152efa97dd">
  <xsd:schema xmlns:xsd="http://www.w3.org/2001/XMLSchema" xmlns:xs="http://www.w3.org/2001/XMLSchema" xmlns:p="http://schemas.microsoft.com/office/2006/metadata/properties" xmlns:ns2="3477519d-fa8f-4cfe-9033-46891999ab81" xmlns:ns3="35a0cd2d-d41e-40db-a877-6b60e6265ae6" targetNamespace="http://schemas.microsoft.com/office/2006/metadata/properties" ma:root="true" ma:fieldsID="2e4617c2c114ee9e89eee38cd88b3549" ns2:_="" ns3:_="">
    <xsd:import namespace="3477519d-fa8f-4cfe-9033-46891999ab81"/>
    <xsd:import namespace="35a0cd2d-d41e-40db-a877-6b60e6265ae6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7519d-fa8f-4cfe-9033-46891999ab81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0cd2d-d41e-40db-a877-6b60e6265ae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3477519d-fa8f-4cfe-9033-46891999ab81" xsi:nil="true"/>
    <MigrationWizIdPermissionLevels xmlns="3477519d-fa8f-4cfe-9033-46891999ab81" xsi:nil="true"/>
    <MigrationWizIdPermissions xmlns="3477519d-fa8f-4cfe-9033-46891999ab81" xsi:nil="true"/>
    <MigrationWizIdDocumentLibraryPermissions xmlns="3477519d-fa8f-4cfe-9033-46891999ab81" xsi:nil="true"/>
    <MigrationWizIdSecurityGroups xmlns="3477519d-fa8f-4cfe-9033-46891999ab8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FD1346-6C39-4586-86D9-6C83F2E882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7519d-fa8f-4cfe-9033-46891999ab81"/>
    <ds:schemaRef ds:uri="35a0cd2d-d41e-40db-a877-6b60e6265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E631C9-5992-45BD-99CA-C3988BD0FAF2}">
  <ds:schemaRefs>
    <ds:schemaRef ds:uri="http://schemas.microsoft.com/office/2006/metadata/properties"/>
    <ds:schemaRef ds:uri="http://schemas.microsoft.com/office/infopath/2007/PartnerControls"/>
    <ds:schemaRef ds:uri="3477519d-fa8f-4cfe-9033-46891999ab81"/>
  </ds:schemaRefs>
</ds:datastoreItem>
</file>

<file path=customXml/itemProps3.xml><?xml version="1.0" encoding="utf-8"?>
<ds:datastoreItem xmlns:ds="http://schemas.openxmlformats.org/officeDocument/2006/customXml" ds:itemID="{DD21C398-6520-4228-81D6-3D344424A7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Toelichting &amp; Leeswijzer</vt:lpstr>
      <vt:lpstr>Schema</vt:lpstr>
      <vt:lpstr>CSVoutput</vt:lpstr>
      <vt:lpstr> Verbandscontrole</vt:lpstr>
      <vt:lpstr>Openstaande punten</vt:lpstr>
      <vt:lpstr>Updates</vt:lpstr>
      <vt:lpstr>Functielijst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Schaapherder</dc:creator>
  <cp:keywords/>
  <dc:description/>
  <cp:lastModifiedBy>Paul van den Enden</cp:lastModifiedBy>
  <cp:revision/>
  <dcterms:created xsi:type="dcterms:W3CDTF">2019-03-01T10:43:55Z</dcterms:created>
  <dcterms:modified xsi:type="dcterms:W3CDTF">2021-12-08T14:28:30Z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0x010100549503C14C4C714C90ADA878E9FDB3BA</vt:lpwstr>
  </property>
</Properties>
</file>